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480" tabRatio="631" activeTab="6"/>
  </bookViews>
  <sheets>
    <sheet name="фінплан" sheetId="1" r:id="rId1"/>
    <sheet name="таблиця 1" sheetId="2" r:id="rId2"/>
    <sheet name="таблиця 2" sheetId="3" r:id="rId3"/>
    <sheet name="таблиця 3" sheetId="4" r:id="rId4"/>
    <sheet name="Таблиця 4" sheetId="5" r:id="rId5"/>
    <sheet name="Таблиця 5" sheetId="6" r:id="rId6"/>
    <sheet name="Таблиця 5.1" sheetId="7" r:id="rId7"/>
  </sheets>
  <definedNames>
    <definedName name="_xlnm.Print_Titles" localSheetId="5">'Таблиця 5'!$45:$45</definedName>
    <definedName name="_xlnm.Print_Titles" localSheetId="0">'фінплан'!$38:$39</definedName>
  </definedNames>
  <calcPr fullCalcOnLoad="1"/>
</workbook>
</file>

<file path=xl/sharedStrings.xml><?xml version="1.0" encoding="utf-8"?>
<sst xmlns="http://schemas.openxmlformats.org/spreadsheetml/2006/main" count="587" uniqueCount="459">
  <si>
    <t>X</t>
  </si>
  <si>
    <t xml:space="preserve">(посада)                                                                                           (підпис)                                                                                        (ПІБ)  </t>
  </si>
  <si>
    <t>Код рядка</t>
  </si>
  <si>
    <t>Капітальні інвестиції, усього</t>
  </si>
  <si>
    <t>капітальне будівництво</t>
  </si>
  <si>
    <t>придбання (виготовлення) основних засобів</t>
  </si>
  <si>
    <t>придбання (створення) нематеріальних активів</t>
  </si>
  <si>
    <t>Податок на прибуток від звичайної діяльності</t>
  </si>
  <si>
    <t>Фінансовий результат від операційної діяльності</t>
  </si>
  <si>
    <t>Витрати на оплату праці</t>
  </si>
  <si>
    <t>Відрахування на соціальні заходи</t>
  </si>
  <si>
    <t>Амортизація</t>
  </si>
  <si>
    <t>010</t>
  </si>
  <si>
    <t>020</t>
  </si>
  <si>
    <t>030</t>
  </si>
  <si>
    <t xml:space="preserve">                                                                                                                                  </t>
  </si>
  <si>
    <t xml:space="preserve">за ЄДРПОУ </t>
  </si>
  <si>
    <t>за ЗКГНГ</t>
  </si>
  <si>
    <t>за СПОДУ</t>
  </si>
  <si>
    <t xml:space="preserve">за  КВЕД  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</si>
  <si>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</si>
  <si>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</si>
  <si>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</si>
  <si>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</si>
  <si>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</si>
  <si>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</si>
  <si>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</si>
  <si>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</si>
  <si>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</si>
  <si>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за КОПФГ</t>
  </si>
  <si>
    <t>001</t>
  </si>
  <si>
    <t>002</t>
  </si>
  <si>
    <t>003</t>
  </si>
  <si>
    <t>004</t>
  </si>
  <si>
    <t>Усього витрати</t>
  </si>
  <si>
    <t xml:space="preserve">Місцезнаходження  </t>
  </si>
  <si>
    <t xml:space="preserve">Телефон </t>
  </si>
  <si>
    <t xml:space="preserve">Прізвище та ініціали керівника  </t>
  </si>
  <si>
    <t xml:space="preserve">Підприємство  </t>
  </si>
  <si>
    <t xml:space="preserve">Організаційно-правова форма </t>
  </si>
  <si>
    <t xml:space="preserve">Вид економічної діяльності    </t>
  </si>
  <si>
    <t xml:space="preserve">Галузь     </t>
  </si>
  <si>
    <t>Фінансовий результат від звичайної діяльності до оподаткування</t>
  </si>
  <si>
    <t xml:space="preserve">Код рядка </t>
  </si>
  <si>
    <t>У тому числі за основними видами діяльності згідно з КВЕД:</t>
  </si>
  <si>
    <t>011</t>
  </si>
  <si>
    <t>012</t>
  </si>
  <si>
    <t>013</t>
  </si>
  <si>
    <t>014</t>
  </si>
  <si>
    <t>015</t>
  </si>
  <si>
    <t>податок на прибуток</t>
  </si>
  <si>
    <t>податок на додану вартість</t>
  </si>
  <si>
    <t>погоджено фінансовий план)</t>
  </si>
  <si>
    <t xml:space="preserve">                                                  </t>
  </si>
  <si>
    <t xml:space="preserve">(найменування органу, з яким </t>
  </si>
  <si>
    <t>016</t>
  </si>
  <si>
    <t>Усього доходів</t>
  </si>
  <si>
    <t>Додаток 1</t>
  </si>
  <si>
    <t>до Порядку складання, затвердження та контролю виконання</t>
  </si>
  <si>
    <t>фінансового плану державного комерційного та казенного підприємства,</t>
  </si>
  <si>
    <t>господарського товариства, у статутному фонді якого більше</t>
  </si>
  <si>
    <t>50 відсотків акцій (часток, паїв) належить державі</t>
  </si>
  <si>
    <t>(найменування органу, який розглянув фінансовий план)</t>
  </si>
  <si>
    <t>РОЗГЛЯНУТО_____________________</t>
  </si>
  <si>
    <t>ЗАТВЕРДЖЕНО_______________________</t>
  </si>
  <si>
    <t xml:space="preserve">(посада, прізвище та ініціали керівника органу управління підприємством  </t>
  </si>
  <si>
    <t>або номер відповідного рішення Кабінету Міністрів України)</t>
  </si>
  <si>
    <t xml:space="preserve">(науменування органу, з яким </t>
  </si>
  <si>
    <t>ПОГОДЖЕНО_________________________</t>
  </si>
  <si>
    <t>(посада, прізвище та ініціали керівника органу управління підприємством)</t>
  </si>
  <si>
    <t>коди</t>
  </si>
  <si>
    <t>Рік</t>
  </si>
  <si>
    <t>Територія</t>
  </si>
  <si>
    <t>за КОАТУУ</t>
  </si>
  <si>
    <t>Одиниця виміру: тис. грн.</t>
  </si>
  <si>
    <t>Форма власності</t>
  </si>
  <si>
    <t>Чисельність працівників</t>
  </si>
  <si>
    <t>Основні фінансові показники підприємства</t>
  </si>
  <si>
    <t>І. Формування прибутку підприємства</t>
  </si>
  <si>
    <t>Довідка:</t>
  </si>
  <si>
    <t>факт минулого року</t>
  </si>
  <si>
    <t>Плановий рік (усього)</t>
  </si>
  <si>
    <t>Дохід (виручка) від реалізації продукції (товарів, робіт, послуг)</t>
  </si>
  <si>
    <t>інші непрямі податки</t>
  </si>
  <si>
    <t>005</t>
  </si>
  <si>
    <t>006</t>
  </si>
  <si>
    <t>007</t>
  </si>
  <si>
    <t>008</t>
  </si>
  <si>
    <t>009</t>
  </si>
  <si>
    <t>Адміністративні витрати, у тому числі:</t>
  </si>
  <si>
    <t>витрати, пов’язані з використанням службових автомобілів</t>
  </si>
  <si>
    <t>012/1</t>
  </si>
  <si>
    <t>витрати на консалтингові послуги</t>
  </si>
  <si>
    <t>012/2</t>
  </si>
  <si>
    <t>витрати на страхові послуги</t>
  </si>
  <si>
    <t>012/3</t>
  </si>
  <si>
    <t>витрати на аудиторські послуги</t>
  </si>
  <si>
    <t>012/4</t>
  </si>
  <si>
    <t>012/5</t>
  </si>
  <si>
    <t>017</t>
  </si>
  <si>
    <t>018</t>
  </si>
  <si>
    <t>019</t>
  </si>
  <si>
    <t>Доходи</t>
  </si>
  <si>
    <t>Витрати</t>
  </si>
  <si>
    <t>Фінансові результати діяльності:</t>
  </si>
  <si>
    <t>Валовий прибуток (збиток)</t>
  </si>
  <si>
    <t>Частка меншості</t>
  </si>
  <si>
    <t>022/1</t>
  </si>
  <si>
    <t>Чистий  прибуток (збиток), у тому числі:</t>
  </si>
  <si>
    <t>023/1</t>
  </si>
  <si>
    <t>023/2</t>
  </si>
  <si>
    <t xml:space="preserve">прибуток </t>
  </si>
  <si>
    <t>збиток</t>
  </si>
  <si>
    <t>ІІ. Розподіл чистого прибутку</t>
  </si>
  <si>
    <t xml:space="preserve">Відрахування частини прибутку:  </t>
  </si>
  <si>
    <t xml:space="preserve">Відрахування до фонду дивідендів:  </t>
  </si>
  <si>
    <t>на державну частку</t>
  </si>
  <si>
    <t>026/1</t>
  </si>
  <si>
    <t>Перераховані дивіденди за результатами фінансово-господарської діяльності за минулий рік, у тому числі:</t>
  </si>
  <si>
    <t>027/1</t>
  </si>
  <si>
    <t>Розвиток виробництва:</t>
  </si>
  <si>
    <t>029/1</t>
  </si>
  <si>
    <t>Резервний фонд</t>
  </si>
  <si>
    <t>031</t>
  </si>
  <si>
    <t>032</t>
  </si>
  <si>
    <t>ІІІ. Обов’язкові платежі підприємства до бюджету та державних цільових фондів</t>
  </si>
  <si>
    <t>Сплата поточних податків та обов’язкових платежів до бюджету, у тому числі:</t>
  </si>
  <si>
    <t>033</t>
  </si>
  <si>
    <t>034</t>
  </si>
  <si>
    <t>033/1</t>
  </si>
  <si>
    <t>акцизний збір</t>
  </si>
  <si>
    <t>033/2</t>
  </si>
  <si>
    <t>ПДВ, що підлягає сплаті до бюджету за підсумками звітного періоду</t>
  </si>
  <si>
    <t>033/3</t>
  </si>
  <si>
    <t>ПДВ, що підлягає відшкодуванню з бюджету за підсумками звітного періоду</t>
  </si>
  <si>
    <t>033/4</t>
  </si>
  <si>
    <t>рентні платежі</t>
  </si>
  <si>
    <t>033/5</t>
  </si>
  <si>
    <t>ресурсні платежі</t>
  </si>
  <si>
    <t>033/6</t>
  </si>
  <si>
    <t>033/7</t>
  </si>
  <si>
    <t>Погашення податкової заборгованості, у тому числі:</t>
  </si>
  <si>
    <t>погашення реструктуризованих та відстрочених сум, що підлягають сплаті у поточному році:</t>
  </si>
  <si>
    <t>035</t>
  </si>
  <si>
    <t>034/1</t>
  </si>
  <si>
    <t>до бюджету</t>
  </si>
  <si>
    <t>034/2</t>
  </si>
  <si>
    <t>до державних цільових фондів</t>
  </si>
  <si>
    <t>034/3</t>
  </si>
  <si>
    <t>неустойки (штрафи, пені)</t>
  </si>
  <si>
    <t>034/4</t>
  </si>
  <si>
    <t>Внески до державних цільових фондів, у тому числі:</t>
  </si>
  <si>
    <t>внески до Пенсійного фонду України</t>
  </si>
  <si>
    <t>036</t>
  </si>
  <si>
    <t>035/1</t>
  </si>
  <si>
    <t>внески до фондів соцціального страхування</t>
  </si>
  <si>
    <t>035/2</t>
  </si>
  <si>
    <t>Інші обов’язкові платежі, у тому числі:</t>
  </si>
  <si>
    <t>місцеві податки та збори</t>
  </si>
  <si>
    <t>036/1</t>
  </si>
  <si>
    <t>036/2</t>
  </si>
  <si>
    <t>Продовження додатка 1</t>
  </si>
  <si>
    <t>Таблиця 1</t>
  </si>
  <si>
    <t>Елементи операційних витрат</t>
  </si>
  <si>
    <t>І  квартал</t>
  </si>
  <si>
    <t>ІІ  квартал</t>
  </si>
  <si>
    <t>ІІІ  квартал</t>
  </si>
  <si>
    <t>ІV квартал</t>
  </si>
  <si>
    <t xml:space="preserve">У тому числі </t>
  </si>
  <si>
    <t>Матеріальні затрати, у тому числі</t>
  </si>
  <si>
    <t>витрати на сировину й основні матеріали</t>
  </si>
  <si>
    <t>001/1</t>
  </si>
  <si>
    <t>витрати на паливо та енергію</t>
  </si>
  <si>
    <t>001/2</t>
  </si>
  <si>
    <t>Інші операційні витрати</t>
  </si>
  <si>
    <t>Операційні витрати, усього</t>
  </si>
  <si>
    <t>Таблиця 2</t>
  </si>
  <si>
    <t>фінансовий план поточного року</t>
  </si>
  <si>
    <t>Капітальні інвестиції</t>
  </si>
  <si>
    <t>придбання (виготовлення) інших необоротних матеріальних активів</t>
  </si>
  <si>
    <t>Таблиця 3</t>
  </si>
  <si>
    <t>Коефіцієнтний аналіз</t>
  </si>
  <si>
    <t>на 01.01 факту минулого року</t>
  </si>
  <si>
    <t>на 01.04 факту минулого року</t>
  </si>
  <si>
    <t>на 01.07 факту минулого року</t>
  </si>
  <si>
    <t>на 01.10 факту минулого року</t>
  </si>
  <si>
    <t>на 01.01 факту поточного року</t>
  </si>
  <si>
    <t>на 01.04 факту поточного року</t>
  </si>
  <si>
    <t>Примітки</t>
  </si>
  <si>
    <t>Таблиця 4</t>
  </si>
  <si>
    <t>Рух грошових коштів</t>
  </si>
  <si>
    <t>Факт минулого року</t>
  </si>
  <si>
    <t>Прогнозний рух коштів на кінець поточного року</t>
  </si>
  <si>
    <t>У тому числі</t>
  </si>
  <si>
    <t>Надходження</t>
  </si>
  <si>
    <t xml:space="preserve"> (посада)                                                                                                                         (підпис)                                                                                                                  (ПІБ)  </t>
  </si>
  <si>
    <t xml:space="preserve">І  квартал </t>
  </si>
  <si>
    <t>ІV  квартал</t>
  </si>
  <si>
    <t>Факт поточного року</t>
  </si>
  <si>
    <t xml:space="preserve">Плановий рік (усього) </t>
  </si>
  <si>
    <t xml:space="preserve">Цільове фінансування  </t>
  </si>
  <si>
    <t xml:space="preserve">Отримання короткострокових кредитів </t>
  </si>
  <si>
    <t>Аванси одержані</t>
  </si>
  <si>
    <t xml:space="preserve">Інші надходження (розшифрувати) </t>
  </si>
  <si>
    <t>Виручка від реалізації основних фондів</t>
  </si>
  <si>
    <t xml:space="preserve">Виручка від реалізації нематеріальних активів </t>
  </si>
  <si>
    <t xml:space="preserve">Отримання довгострокових кредитів </t>
  </si>
  <si>
    <t xml:space="preserve">Розрахунки за товари, роботи та послуги </t>
  </si>
  <si>
    <t xml:space="preserve">Розрахунки з оплати праці </t>
  </si>
  <si>
    <t xml:space="preserve">Повернення короткострокових кредитів </t>
  </si>
  <si>
    <t xml:space="preserve">Платежі в бюджет (розшифрувати) </t>
  </si>
  <si>
    <t>Інші витрати (розшифрувати)</t>
  </si>
  <si>
    <t xml:space="preserve">Придбання основних засобів  </t>
  </si>
  <si>
    <t xml:space="preserve">Капітальні вкладення  </t>
  </si>
  <si>
    <t xml:space="preserve">Придбання нематеріальних активів </t>
  </si>
  <si>
    <t xml:space="preserve">Сплата дивідендів </t>
  </si>
  <si>
    <t>Грошові кошти:</t>
  </si>
  <si>
    <t>на початок періоду</t>
  </si>
  <si>
    <t>Чистий грошовий потік</t>
  </si>
  <si>
    <t>Таблиця 5</t>
  </si>
  <si>
    <t>ІНФОРМАЦІЯ</t>
  </si>
  <si>
    <t>до фінансового плану</t>
  </si>
  <si>
    <t>(назва підприємства)</t>
  </si>
  <si>
    <t xml:space="preserve">1. Дані про підприємство </t>
  </si>
  <si>
    <t>загальна інформація про підприємство (резюме);</t>
  </si>
  <si>
    <t xml:space="preserve">персонал та фонд оплати праці: </t>
  </si>
  <si>
    <t>2. Перелік підприємств, які входять до консолідованого фінансового плану</t>
  </si>
  <si>
    <t>Підприємство</t>
  </si>
  <si>
    <t>Вид діяльності</t>
  </si>
  <si>
    <t>3. Інформація про бізнес підприємства (код рядка 005 фінансового плану)</t>
  </si>
  <si>
    <t>Питома вага  в загальному обсязі реалізації (у %)</t>
  </si>
  <si>
    <t>Фактичний показник отримання доходу (виручки) за минулий рік</t>
  </si>
  <si>
    <t>Плановий показник  отримання доходу (виручки) за плановий рік</t>
  </si>
  <si>
    <t>за минулий рік</t>
  </si>
  <si>
    <t>за плановий рік</t>
  </si>
  <si>
    <t>Х</t>
  </si>
  <si>
    <t>Разом: 100 %</t>
  </si>
  <si>
    <t>4. Діючі фінансові зобов’язання підприємства</t>
  </si>
  <si>
    <t>Назва банку</t>
  </si>
  <si>
    <t>Вид кредитного продукту та  цільове призначення</t>
  </si>
  <si>
    <t>Заборгованість на останню дату</t>
  </si>
  <si>
    <t>Забезпечення</t>
  </si>
  <si>
    <t xml:space="preserve">Усього </t>
  </si>
  <si>
    <t>х</t>
  </si>
  <si>
    <t xml:space="preserve">5. Аналіз окремих статей  фінансового плану </t>
  </si>
  <si>
    <t>Фінансовий план поточного року</t>
  </si>
  <si>
    <t>Пояснення та обґрунтування до запланованого рівня доходів/витрат</t>
  </si>
  <si>
    <t>Інші відрахування з доходу</t>
  </si>
  <si>
    <t>Інші операційні доходи</t>
  </si>
  <si>
    <t xml:space="preserve">Дохід від участі в капіталі </t>
  </si>
  <si>
    <t xml:space="preserve">Інші фінансові доходи </t>
  </si>
  <si>
    <t>Інші доходи</t>
  </si>
  <si>
    <t xml:space="preserve">Собівартість реалізованої продукції (товарів, робіт та послуг) </t>
  </si>
  <si>
    <t>витрати на службові відрядження</t>
  </si>
  <si>
    <t>012/5/1</t>
  </si>
  <si>
    <t>витрати на зв’язок</t>
  </si>
  <si>
    <t>012/5/2</t>
  </si>
  <si>
    <t>витрати на оплату праці</t>
  </si>
  <si>
    <t>012/5/3</t>
  </si>
  <si>
    <t>відрахування на соціальні заходи</t>
  </si>
  <si>
    <t>012/5/4</t>
  </si>
  <si>
    <t>амортизація основних засобів і нематеріальних активів загальногосподарського призначення</t>
  </si>
  <si>
    <t>012/5/5</t>
  </si>
  <si>
    <t>витрати на операційну оренду основних засобів та роялті, що мають загальногосподарське призначення</t>
  </si>
  <si>
    <t>012/5/6</t>
  </si>
  <si>
    <t>витрати на страхування майна загальногосподарського призначення</t>
  </si>
  <si>
    <t>012/5/7</t>
  </si>
  <si>
    <t>витрати на страхування загальногосподарського персоналу</t>
  </si>
  <si>
    <t>012/5/8</t>
  </si>
  <si>
    <t xml:space="preserve">організаційно-технічні послуги </t>
  </si>
  <si>
    <t>012/5/9</t>
  </si>
  <si>
    <t>консультаційні та інформаційні послуги</t>
  </si>
  <si>
    <t>012/5/10</t>
  </si>
  <si>
    <t>юридичні послуги</t>
  </si>
  <si>
    <t>012/5/11</t>
  </si>
  <si>
    <t>послуги з оцінки майна</t>
  </si>
  <si>
    <t>012/5/12</t>
  </si>
  <si>
    <t>витрати на охорону праці загальногосподарського персоналу</t>
  </si>
  <si>
    <t>012/5/13</t>
  </si>
  <si>
    <t xml:space="preserve">витрати на підвищення кваліфікації та перепідготовку кадрів </t>
  </si>
  <si>
    <t>012/5/14</t>
  </si>
  <si>
    <t>витрати на утримання основних фондів, інших необоротних активів загальногосподарського використання, у тому числі:</t>
  </si>
  <si>
    <t>012/5/15</t>
  </si>
  <si>
    <t>витрати на поліпшення основних фондів</t>
  </si>
  <si>
    <t>012/5/16</t>
  </si>
  <si>
    <t xml:space="preserve">інші адміністративні витрати </t>
  </si>
  <si>
    <t>012/5/17</t>
  </si>
  <si>
    <t>Реклама</t>
  </si>
  <si>
    <t>013/1</t>
  </si>
  <si>
    <t>013/2</t>
  </si>
  <si>
    <t>відрахування до резерву сумнівних боргів</t>
  </si>
  <si>
    <t>014/1</t>
  </si>
  <si>
    <t>014/2</t>
  </si>
  <si>
    <t>Фінансові витрати</t>
  </si>
  <si>
    <t>Витрати від участі в капіталі</t>
  </si>
  <si>
    <t>Інші витрати</t>
  </si>
  <si>
    <t>Інші фонди</t>
  </si>
  <si>
    <t>Інші  податки</t>
  </si>
  <si>
    <t>Інші платежі</t>
  </si>
  <si>
    <t>Інші цілі розподілу чистого прибутку</t>
  </si>
  <si>
    <t>№ з/п</t>
  </si>
  <si>
    <t>Марка</t>
  </si>
  <si>
    <t>Рік придбання</t>
  </si>
  <si>
    <t>Ціль використання</t>
  </si>
  <si>
    <t>7. Інформація про проекти, під які планується залучити кредитні кошти</t>
  </si>
  <si>
    <t>9. Інша додаткова інформація по підприємству</t>
  </si>
  <si>
    <t xml:space="preserve">       пункт 3 таблиці 5 заповнюється шляхом додавання рядків із зазначенням кожного виду діяльності підприємства;</t>
  </si>
  <si>
    <t xml:space="preserve">       пункт 4  таблиці 5 заповнюється шляхом додавання рядків із зазначенням назви конкретного кредитора підприємства;</t>
  </si>
  <si>
    <t xml:space="preserve">       пункт 6 таблиці 5 заповнюється шляхом додавання рядків із зазначенням назви кожного виду транспорту;</t>
  </si>
  <si>
    <t xml:space="preserve">       пункт 7 таблиці 5 має містити повну інформацію щодо кожного проекту, під які планується залучати кошти, з обґрунтуванням суми позики, терміну окупності;</t>
  </si>
  <si>
    <t xml:space="preserve">       пункт 8 таблиці 5 заповнюється шляхом додавання рядків із зазначенням назви кожного об’єкта.</t>
  </si>
  <si>
    <t>Сума, валюта за договором (у тис. грн.)</t>
  </si>
  <si>
    <t>Процентна ставка</t>
  </si>
  <si>
    <t>Дата видачі/погашення (графік)</t>
  </si>
  <si>
    <t>Адміністративні витрати, усього, у тому числі:</t>
  </si>
  <si>
    <t>Інші операційні витрати, усього, у тому числі:</t>
  </si>
  <si>
    <t xml:space="preserve">Надходження грошових коштів від основної діяльності </t>
  </si>
  <si>
    <t xml:space="preserve">Надходження грошових коштів від інвестиційної діяльності </t>
  </si>
  <si>
    <t xml:space="preserve">Надходження від продажу акцій та облігацій </t>
  </si>
  <si>
    <t xml:space="preserve">Надходження грошових коштів від фінансової діяльності </t>
  </si>
  <si>
    <t>Видатки грошових коштів основної діяльності</t>
  </si>
  <si>
    <t xml:space="preserve">Видатки грошових коштів інвестиційної діяльності </t>
  </si>
  <si>
    <t xml:space="preserve">Придбання акцій та облігацій  </t>
  </si>
  <si>
    <t xml:space="preserve">Видатки грошових коштів фінансової діяльності </t>
  </si>
  <si>
    <t xml:space="preserve">Повернення довгострокових кредитів </t>
  </si>
  <si>
    <t>на кінець періоду</t>
  </si>
  <si>
    <r>
      <t xml:space="preserve">Інші операційні доходи </t>
    </r>
    <r>
      <rPr>
        <i/>
        <sz val="12"/>
        <rFont val="Times New Roman Cyr"/>
        <family val="1"/>
      </rPr>
      <t>(розшифрування)</t>
    </r>
  </si>
  <si>
    <r>
      <t xml:space="preserve">Дохід від участі в капіталі </t>
    </r>
    <r>
      <rPr>
        <i/>
        <sz val="12"/>
        <rFont val="Times New Roman Cyr"/>
        <family val="1"/>
      </rPr>
      <t>(розшифрування)</t>
    </r>
  </si>
  <si>
    <r>
      <t xml:space="preserve">Інші фінансові доходи </t>
    </r>
    <r>
      <rPr>
        <i/>
        <sz val="12"/>
        <rFont val="Times New Roman Cyr"/>
        <family val="1"/>
      </rPr>
      <t>(розшифрування)</t>
    </r>
  </si>
  <si>
    <r>
      <t xml:space="preserve">Інші доходи </t>
    </r>
    <r>
      <rPr>
        <i/>
        <sz val="12"/>
        <rFont val="Times New Roman Cyr"/>
        <family val="1"/>
      </rPr>
      <t>(розшифрування)</t>
    </r>
  </si>
  <si>
    <r>
      <t>Собівартість реалізованої продукції (товарів, робіт та послуг)</t>
    </r>
    <r>
      <rPr>
        <i/>
        <sz val="12"/>
        <rFont val="Times New Roman Cyr"/>
        <family val="1"/>
      </rPr>
      <t xml:space="preserve"> (розшифрування)</t>
    </r>
  </si>
  <si>
    <r>
      <t xml:space="preserve">Інші операційні витрати </t>
    </r>
    <r>
      <rPr>
        <i/>
        <sz val="12"/>
        <rFont val="Times New Roman Cyr"/>
        <family val="1"/>
      </rPr>
      <t>(розшифрування)</t>
    </r>
  </si>
  <si>
    <r>
      <t xml:space="preserve">Фінансові витрати </t>
    </r>
    <r>
      <rPr>
        <i/>
        <sz val="12"/>
        <rFont val="Times New Roman Cyr"/>
        <family val="1"/>
      </rPr>
      <t>(розшифрування)</t>
    </r>
  </si>
  <si>
    <r>
      <t>Втрати від участі в капіталі</t>
    </r>
    <r>
      <rPr>
        <i/>
        <sz val="12"/>
        <rFont val="Times New Roman Cyr"/>
        <family val="1"/>
      </rPr>
      <t xml:space="preserve"> (розшифрування)</t>
    </r>
  </si>
  <si>
    <r>
      <t xml:space="preserve">Інші витрати </t>
    </r>
    <r>
      <rPr>
        <i/>
        <sz val="12"/>
        <rFont val="Times New Roman Cyr"/>
        <family val="1"/>
      </rPr>
      <t>(розшифрування)</t>
    </r>
  </si>
  <si>
    <r>
      <t xml:space="preserve">Інші фонди </t>
    </r>
    <r>
      <rPr>
        <b/>
        <i/>
        <sz val="12"/>
        <rFont val="Times New Roman Cyr"/>
        <family val="1"/>
      </rPr>
      <t>(розшифрувати)</t>
    </r>
  </si>
  <si>
    <r>
      <t xml:space="preserve">Орган державного управління  </t>
    </r>
    <r>
      <rPr>
        <b/>
        <i/>
        <sz val="12"/>
        <rFont val="Times New Roman Cyr"/>
        <family val="1"/>
      </rPr>
      <t xml:space="preserve"> </t>
    </r>
  </si>
  <si>
    <r>
      <t xml:space="preserve">Чистий дохід (виручка) від реалізації продукції (товарів, робіт, послуг) </t>
    </r>
    <r>
      <rPr>
        <b/>
        <i/>
        <sz val="12"/>
        <rFont val="Times New Roman Cyr"/>
        <family val="1"/>
      </rPr>
      <t>(розшифрування)</t>
    </r>
  </si>
  <si>
    <r>
      <t xml:space="preserve"> Види діяльності </t>
    </r>
    <r>
      <rPr>
        <b/>
        <i/>
        <sz val="10"/>
        <rFont val="Times New Roman"/>
        <family val="1"/>
      </rPr>
      <t>(указати всі види діяльності)</t>
    </r>
  </si>
  <si>
    <r>
      <t xml:space="preserve">інші операційні витрати </t>
    </r>
    <r>
      <rPr>
        <i/>
        <sz val="10"/>
        <rFont val="Times New Roman"/>
        <family val="1"/>
      </rPr>
      <t>(розшифрування)</t>
    </r>
    <r>
      <rPr>
        <vertAlign val="superscript"/>
        <sz val="10"/>
        <rFont val="Times New Roman"/>
        <family val="1"/>
      </rPr>
      <t xml:space="preserve">            </t>
    </r>
  </si>
  <si>
    <r>
      <t>Назва об</t>
    </r>
    <r>
      <rPr>
        <b/>
        <sz val="10"/>
        <color indexed="8"/>
        <rFont val="Times New Roman"/>
        <family val="1"/>
      </rPr>
      <t>’</t>
    </r>
    <r>
      <rPr>
        <b/>
        <sz val="10"/>
        <rFont val="Times New Roman"/>
        <family val="1"/>
      </rPr>
      <t>єкта</t>
    </r>
  </si>
  <si>
    <r>
      <t xml:space="preserve">     </t>
    </r>
    <r>
      <rPr>
        <b/>
        <sz val="10"/>
        <rFont val="Times New Roman"/>
        <family val="1"/>
      </rPr>
      <t>Примітки:</t>
    </r>
  </si>
  <si>
    <r>
      <t xml:space="preserve">       </t>
    </r>
    <r>
      <rPr>
        <sz val="10"/>
        <rFont val="Times New Roman"/>
        <family val="1"/>
      </rPr>
      <t>пункт 2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таблиці 5 заповнюється шляхом додавання рядків із зазначенням назви конкретного підприємства;</t>
    </r>
  </si>
  <si>
    <r>
      <t xml:space="preserve">інші адміністративні витрати </t>
    </r>
    <r>
      <rPr>
        <i/>
        <sz val="12"/>
        <rFont val="Times New Roman Cyr"/>
        <family val="1"/>
      </rPr>
      <t>(розшифрування)</t>
    </r>
  </si>
  <si>
    <t xml:space="preserve">(посада)                                                                                     (підпис)                                                                              (ПІБ)  </t>
  </si>
  <si>
    <t>Витрати на збут, усього,
у тому числі:</t>
  </si>
  <si>
    <t>господарськими товариствами, холдинговими компаніями та їх дочірніми підприємствами за нормативами, установленими в поточному році за результатами фінансово-господарської діяльності за минулий рік, у тому числі:</t>
  </si>
  <si>
    <t>Виручка від реалізації товарів, робіт, послуг</t>
  </si>
  <si>
    <t>Оптимальне значення</t>
  </si>
  <si>
    <t>Характеризує ефективність використання активів підприємства</t>
  </si>
  <si>
    <t>Характеризує інвестиційну політику підприємства</t>
  </si>
  <si>
    <t>Характеризує частину поточних зобов'язань, яка може бути сплачена негайно</t>
  </si>
  <si>
    <t>Коефицієнт абсолютної ліквідності (грошові кошти / поточні зобов'язання)                                  (ф.1 р.230 + р.240) / ф.1 р.620</t>
  </si>
  <si>
    <t>Характеризує співвідношення власних та позикових коштів і залежність підприємства від зовнішніх фінансових джерел</t>
  </si>
  <si>
    <t>&gt; 0,5</t>
  </si>
  <si>
    <t>&gt; 1</t>
  </si>
  <si>
    <t>&gt; 0</t>
  </si>
  <si>
    <t>Характеризує можливість підприємства виконати зовнішні зобов'язання за рахунок власних активів, його незалежність від позикових джерел</t>
  </si>
  <si>
    <t>Характеризує ефективність господарської діяльності підприємства</t>
  </si>
  <si>
    <t>Показує відносний приріст (зменшення) зобов'язань підприємства, його залежність від позикових коштів</t>
  </si>
  <si>
    <t xml:space="preserve"> 0,2-0,35            та більше</t>
  </si>
  <si>
    <t>Надзвичайні доходи (відшкодування збитків від надзвичайних ситуацій, стихійного лиха, пожеж, техногенних аварій тощо)</t>
  </si>
  <si>
    <t>Надзвичайні витрати (невідшкодовані збитки)</t>
  </si>
  <si>
    <t>033/7/1</t>
  </si>
  <si>
    <t>у тому числі відрахування частини чистого прибутку (доход)</t>
  </si>
  <si>
    <t>Приріст активів пдприємства, усього</t>
  </si>
  <si>
    <t>у тому числі:</t>
  </si>
  <si>
    <t>Модернізація, модифікація (добудова, дообладнання, реконструкція) основних засобів</t>
  </si>
  <si>
    <t>Придбання (створення) оборотних активів</t>
  </si>
  <si>
    <t>Капітальний ремонт</t>
  </si>
  <si>
    <t>Інші фінансові зобов'язання</t>
  </si>
  <si>
    <t>Усього:</t>
  </si>
  <si>
    <t>План по залученню коштів</t>
  </si>
  <si>
    <t>План по поверненню залучених коштів</t>
  </si>
  <si>
    <t>Довгострокові кредити</t>
  </si>
  <si>
    <t>Короткострокові кредити</t>
  </si>
  <si>
    <t>Витрати      (тис. грн.), усього</t>
  </si>
  <si>
    <t>у тому числі за їх видами:</t>
  </si>
  <si>
    <t>Матеріальні витрати</t>
  </si>
  <si>
    <t>Оплата праці</t>
  </si>
  <si>
    <t>Амор-тизація</t>
  </si>
  <si>
    <t>1.</t>
  </si>
  <si>
    <t xml:space="preserve">        Додаткова інформація має включати результати аналізу фінансово-господарської  діяльності підприємства за попередній рік, показники  господарської діяльності та розвитку підприємства в поточному році та на плановий рік, цінову політику підприємства</t>
  </si>
  <si>
    <r>
      <t xml:space="preserve">       рядки пункту 5 таблиці 5 -  004, 006, 007, 008, 009, 011, 012/5/17, 013/2, 014/2, 015, 016, 017, 031, 033/7, 036/2 та рядок </t>
    </r>
    <r>
      <rPr>
        <b/>
        <sz val="10"/>
        <rFont val="Times New Roman"/>
        <family val="1"/>
      </rPr>
      <t>“</t>
    </r>
    <r>
      <rPr>
        <sz val="10"/>
        <rFont val="Times New Roman"/>
        <family val="1"/>
      </rPr>
      <t>Інші цілі розподілу чистого прибутку” заповнюються шляхом додавання рядків, до яких мають бути включені всі витрати або дох</t>
    </r>
  </si>
  <si>
    <t>Зобов'язання</t>
  </si>
  <si>
    <t xml:space="preserve">державними, казенними підприємствами та їх об'єднаннями і дочірніми підприємствами                         (до державного бюджету) </t>
  </si>
  <si>
    <t xml:space="preserve">Коефіцієнт рентабельності активів (чистий прибуток / вартість активів)                              ф.2 р. 220 / ф.1 р.280 </t>
  </si>
  <si>
    <t>Збільшення</t>
  </si>
  <si>
    <t>Коефіцієнт рентабельності діяльності (чистий прибуток / чистий дохід)                             ф.2 р. 220 / ф.2 р. 035</t>
  </si>
  <si>
    <t>Коефіцієнт поточної ліквідності (покриття) (оборотні активи /         поточні зобов'язання)                                            ф.1 р. 260 / ф.1 р.620</t>
  </si>
  <si>
    <t>Показує достатність ресурсів підприємства, які можуть бути використані для погашення його поточних зобов’язань.  Нормативне значенням для цього показника є &gt; 1-1,5</t>
  </si>
  <si>
    <t>Фінансова стійкість (власний капітал / (довгострокові зобов'язання + поточні зобов'язання)                           (ф.1 р. 380 + р. 430) /                  (ф.1 р. 480 + р. 620)</t>
  </si>
  <si>
    <t>Коефіцієнт фінансової незалежності (автономії) (власний капітал / пасиви)        (ф.1 р.380 + р.430) / ф.1 р.640</t>
  </si>
  <si>
    <t>Коефіцієнт заборгованості (залучений капітал /           власний капітал)                                 (ф.1 р. 480 + р. 620) /                        (ф.1 р. 380 + р. 430)</t>
  </si>
  <si>
    <t>0,5-0,7</t>
  </si>
  <si>
    <t>Показує фінансову незалежность підприємства від залучення (запозичення) коштів. Зменшення цього показника свідчить про зміцнення фінансового стану підприємства та зменшення його залежності від залучених коштів</t>
  </si>
  <si>
    <t>Зменшення/приріст зобов'язань (зобов'язання на дату розрахунку / зобов'язання на відповідну дату попереднього року), %                                ф.1 р. 480 + р. 620</t>
  </si>
  <si>
    <r>
      <t xml:space="preserve">&lt; </t>
    </r>
    <r>
      <rPr>
        <sz val="10"/>
        <rFont val="Times New Roman"/>
        <family val="1"/>
      </rPr>
      <t>100 %</t>
    </r>
  </si>
  <si>
    <t>Коефіцієнт зносу основних засобів (сума зносу / первісну вартість основних засобів)                                         (ф.1 р. 032 / ф.1 р. 031)</t>
  </si>
  <si>
    <t>Зменшення</t>
  </si>
  <si>
    <t xml:space="preserve">       Керівник підприємства                                                       __________________                                                              ____________________</t>
  </si>
  <si>
    <t xml:space="preserve">                (посада)                                                                                  (підпис)                                                                                        (ПІБ)  </t>
  </si>
  <si>
    <t>Факт       минулого року</t>
  </si>
  <si>
    <t>Залучення кредитних коштів</t>
  </si>
  <si>
    <t>Інші джерела (розшифрувати)</t>
  </si>
  <si>
    <t>Усього</t>
  </si>
  <si>
    <t>Відсоток</t>
  </si>
  <si>
    <t>8. Джерела інвестицій</t>
  </si>
  <si>
    <t>6. Витрати на утримання транспорту  (у складі адміністративних витрат)</t>
  </si>
  <si>
    <t xml:space="preserve">                         (посада)                                                                                          (підпис)                                                                        (ПІБ)  </t>
  </si>
  <si>
    <t>господарськими товариствами, холдинговими компаніями та їх дочірніми підприємствами відповідно до законодавства України                                 (до державного бюджету)</t>
  </si>
  <si>
    <t xml:space="preserve">загальна кількість зайнятих на підприємстві з відокремленням чисельності апарату підприємства та розмежуванням категорій працівників (порівняно з фактичними даними року, що минув, запланованого рівня поточного року та даними планового року).                                     У разі збільшення фонду оплати праці в плановому році порівняно з установленим рівнем попереднього року надати обґрунтування. </t>
  </si>
  <si>
    <t>4.1. Інформація щодо отримання та повернення залучених коштів                                                                                     (тис. гривень)</t>
  </si>
  <si>
    <t>Залишок нерозподіленого прибутку (непокритого збитку) на початок звітного періоду</t>
  </si>
  <si>
    <t>Залишок нерозподіленого прибутку (непокритого збитку) на кінець звітного періоду</t>
  </si>
  <si>
    <t>ДП "Міськдобробут благоустрій"</t>
  </si>
  <si>
    <t>дочірнє підприємство</t>
  </si>
  <si>
    <t>ЖКГ</t>
  </si>
  <si>
    <t>комунальне підприємство</t>
  </si>
  <si>
    <t>17400, Чернігівська обл., м.Бобровиця, вул. Комунарська, буд.25</t>
  </si>
  <si>
    <t>Зазимко Ю.О.</t>
  </si>
  <si>
    <t>ФІНАНСОВИЙ ПЛАН ПІДПРИЄМСТВА НА 2020 рік</t>
  </si>
  <si>
    <r>
      <t xml:space="preserve">Інші вирахування з доходу </t>
    </r>
    <r>
      <rPr>
        <i/>
        <sz val="12"/>
        <rFont val="Times New Roman Cyr"/>
        <family val="1"/>
      </rPr>
      <t>(екологічний податок )</t>
    </r>
  </si>
  <si>
    <r>
      <t xml:space="preserve">Витрати на збут </t>
    </r>
    <r>
      <rPr>
        <i/>
        <sz val="12"/>
        <rFont val="Times New Roman Cyr"/>
        <family val="1"/>
      </rPr>
      <t>(оклад контролера і РКО)</t>
    </r>
  </si>
  <si>
    <t xml:space="preserve">Виробництво виробів із бетону для будівництва </t>
  </si>
  <si>
    <t xml:space="preserve"> </t>
  </si>
  <si>
    <r>
      <t xml:space="preserve">Інші податки </t>
    </r>
    <r>
      <rPr>
        <i/>
        <sz val="12"/>
        <rFont val="Times New Roman Cyr"/>
        <family val="1"/>
      </rPr>
      <t>(екологічний податок )</t>
    </r>
  </si>
  <si>
    <r>
      <t xml:space="preserve">інші платежі </t>
    </r>
    <r>
      <rPr>
        <i/>
        <sz val="12"/>
        <rFont val="Times New Roman Cyr"/>
        <family val="1"/>
      </rPr>
      <t>(ПДФО і військовий збір)</t>
    </r>
  </si>
  <si>
    <t>Начальник                                                                             __________________                                                              ____________________</t>
  </si>
  <si>
    <r>
      <rPr>
        <b/>
        <sz val="12"/>
        <rFont val="Arial Cyr"/>
        <family val="0"/>
      </rPr>
      <t xml:space="preserve">                     </t>
    </r>
    <r>
      <rPr>
        <b/>
        <u val="single"/>
        <sz val="12"/>
        <rFont val="Arial Cyr"/>
        <family val="0"/>
      </rPr>
      <t>Зазимко Юрій Олексійович</t>
    </r>
  </si>
  <si>
    <t>ЧЕРНІГІВСЬКА</t>
  </si>
  <si>
    <t xml:space="preserve">       Зазимко Ю.О.</t>
  </si>
  <si>
    <t>Начальник                                                 __________________                                                  ____________________</t>
  </si>
  <si>
    <t>Дочірнє підприємство "Міськдобробут благоустрій"</t>
  </si>
  <si>
    <t>ДП "Міськдобробут благоустрій" створене в травні 2016 року.</t>
  </si>
  <si>
    <t xml:space="preserve">Види діяльності: </t>
  </si>
  <si>
    <t>Послуги з поводження з побутовими відходами;</t>
  </si>
  <si>
    <t>Послуги щодо благоустрою території; Виробництво виробів з бетону.</t>
  </si>
  <si>
    <t>Середньооблікова кількість  штатних працівників - 18;</t>
  </si>
  <si>
    <t>Середньомісячний фонд оплати праці - 114,5 тис.грн.</t>
  </si>
  <si>
    <r>
      <rPr>
        <b/>
        <u val="single"/>
        <sz val="10"/>
        <rFont val="Times New Roman"/>
        <family val="1"/>
      </rPr>
      <t>Дані 2018 рок</t>
    </r>
    <r>
      <rPr>
        <b/>
        <sz val="10"/>
        <rFont val="Times New Roman"/>
        <family val="1"/>
      </rPr>
      <t xml:space="preserve">у - Середньооблікова чисельність працівників - 13 чол. Річний фонд оплати праці - 926,02 тис.грн.                                       </t>
    </r>
  </si>
  <si>
    <r>
      <rPr>
        <b/>
        <u val="single"/>
        <sz val="10"/>
        <rFont val="Times New Roman"/>
        <family val="1"/>
      </rPr>
      <t>Дані 2019 року</t>
    </r>
    <r>
      <rPr>
        <b/>
        <sz val="10"/>
        <rFont val="Times New Roman"/>
        <family val="1"/>
      </rPr>
      <t xml:space="preserve"> - Середньооблікова чисельність працівників - 18 чол. Річний фонд оплати праці - 1431,08 тис.грн.                                       </t>
    </r>
  </si>
  <si>
    <r>
      <rPr>
        <b/>
        <u val="single"/>
        <sz val="10"/>
        <rFont val="Times New Roman"/>
        <family val="1"/>
      </rPr>
      <t>Планові дані 2020 рік</t>
    </r>
    <r>
      <rPr>
        <b/>
        <sz val="10"/>
        <rFont val="Times New Roman"/>
        <family val="1"/>
      </rPr>
      <t xml:space="preserve"> - Середньооблікова чисельність працівників - 21 чол. Річний фонд оплати праці - 1800,0 тис.грн.          Обгрунтування збільшення рівня оплати праці в плановому 2020 році: Порівняно з 2019 роком рівень оплати праців працівників підприємства має зрости на 25,8 %, середньооблікова чисельність працівників на 17%. Така динаміка росту показників пояснюється плановим  збільшенням об'ємів робіт та послуг, які надає підприємство на підвідомчій території Бобровицької ОТГ, а також збільшенням рівня мінімальної заробітної плати на прожиткового мініміму громадян по Україні.                             </t>
    </r>
  </si>
  <si>
    <t xml:space="preserve">Послуги щодо благоустрою території </t>
  </si>
  <si>
    <t xml:space="preserve">Послуги з поводження з побутовими відходами </t>
  </si>
  <si>
    <t xml:space="preserve">Виробництво виробів з бетону </t>
  </si>
  <si>
    <r>
      <rPr>
        <b/>
        <sz val="10"/>
        <rFont val="Times New Roman"/>
        <family val="1"/>
      </rPr>
      <t>Екологічний податок</t>
    </r>
    <r>
      <rPr>
        <sz val="10"/>
        <rFont val="Times New Roman"/>
        <family val="1"/>
      </rPr>
      <t>, збільшення рівня витрат та екологічний податок зумовлене збільшенням обсягів вивезення побутових відходів від всіх категорій споживачів</t>
    </r>
  </si>
  <si>
    <t>Збільшення собівартості реалізованих робіт та послуг обумовлене збільшенням об`ємів виконуваних робіт підприємством та наданих послуг</t>
  </si>
  <si>
    <t>Ріст адміністративних витрат на оплату праці адмінперсоналу зумовлений збільшенням рівня прожиткового мінімуму в плановому році</t>
  </si>
  <si>
    <r>
      <t xml:space="preserve">інші витрати на збут </t>
    </r>
    <r>
      <rPr>
        <i/>
        <sz val="10"/>
        <rFont val="Times New Roman"/>
        <family val="1"/>
      </rPr>
      <t>(оклад контролера і РКО)</t>
    </r>
  </si>
  <si>
    <t>Витрати на збут включають в себе витрати на розрахунково-касове обслуговування (комісія банку за зарахування коштів від населення) та оплату праці контролера. Збільшення заробітної плати працівника відділу збуту зумовлене збільшенням мінімальної заробітної плати по Україні в плановому році.</t>
  </si>
  <si>
    <t xml:space="preserve">ВАЗ  21213 </t>
  </si>
  <si>
    <t xml:space="preserve">Експлатація службового автомобіля з метою виконання трудових обов`язків </t>
  </si>
  <si>
    <t>Планові витрати на 2020 рік</t>
  </si>
  <si>
    <t>Матеріальні витрати складаються з витрат на запасні частини та паливно-мастильні матеріали.</t>
  </si>
  <si>
    <t xml:space="preserve">                       Начальник                                                                           __________________                                                  ____________________</t>
  </si>
  <si>
    <t>Зазимко Ю.О,</t>
  </si>
  <si>
    <t>Начальник                                                                                   __________________                                                                                         ____________________</t>
  </si>
  <si>
    <t>Зазимко Ю.,О.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</si>
</sst>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0.0%"/>
  </numFmts>
  <fonts count="100">
    <font>
      <sz val="10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"/>
      <family val="2"/>
    </font>
    <font>
      <sz val="8"/>
      <name val="Arial"/>
      <family val="2"/>
    </font>
    <font>
      <b/>
      <sz val="7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b/>
      <i/>
      <sz val="7"/>
      <name val="Times New Roman"/>
      <family val="1"/>
    </font>
    <font>
      <b/>
      <sz val="14"/>
      <name val="Times New Roman"/>
      <family val="1"/>
    </font>
    <font>
      <sz val="7"/>
      <name val="Arial Cyr"/>
      <family val="0"/>
    </font>
    <font>
      <b/>
      <sz val="7"/>
      <name val="Arial Cyr"/>
      <family val="0"/>
    </font>
    <font>
      <sz val="9"/>
      <name val="Arial Cyr"/>
      <family val="0"/>
    </font>
    <font>
      <b/>
      <i/>
      <sz val="12"/>
      <name val="Times New Roman"/>
      <family val="1"/>
    </font>
    <font>
      <b/>
      <sz val="12"/>
      <name val="Arial Cyr"/>
      <family val="2"/>
    </font>
    <font>
      <sz val="12"/>
      <color indexed="11"/>
      <name val="Arial"/>
      <family val="2"/>
    </font>
    <font>
      <sz val="11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color indexed="10"/>
      <name val="Times New Roman Cyr"/>
      <family val="1"/>
    </font>
    <font>
      <i/>
      <sz val="12"/>
      <name val="Times New Roman Cyr"/>
      <family val="1"/>
    </font>
    <font>
      <sz val="11"/>
      <name val="Times New Roman Cyr"/>
      <family val="1"/>
    </font>
    <font>
      <b/>
      <sz val="11"/>
      <name val="Times New Roman Cyr"/>
      <family val="1"/>
    </font>
    <font>
      <b/>
      <i/>
      <sz val="12"/>
      <name val="Times New Roman Cyr"/>
      <family val="1"/>
    </font>
    <font>
      <b/>
      <sz val="14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sz val="10"/>
      <name val="Times New Roman Cyr"/>
      <family val="1"/>
    </font>
    <font>
      <sz val="7"/>
      <name val="Times New Roman Cyr"/>
      <family val="1"/>
    </font>
    <font>
      <u val="single"/>
      <sz val="12"/>
      <name val="Times New Roman Cyr"/>
      <family val="1"/>
    </font>
    <font>
      <i/>
      <u val="single"/>
      <sz val="12"/>
      <name val="Times New Roman Cyr"/>
      <family val="1"/>
    </font>
    <font>
      <i/>
      <u val="single"/>
      <sz val="8"/>
      <name val="Times New Roman Cyr"/>
      <family val="1"/>
    </font>
    <font>
      <sz val="9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1"/>
    </font>
    <font>
      <sz val="11"/>
      <color indexed="10"/>
      <name val="Times New Roman Cyr"/>
      <family val="1"/>
    </font>
    <font>
      <b/>
      <i/>
      <sz val="8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vertAlign val="superscript"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Arial"/>
      <family val="2"/>
    </font>
    <font>
      <b/>
      <sz val="9"/>
      <name val="Arial Cyr"/>
      <family val="0"/>
    </font>
    <font>
      <sz val="9"/>
      <name val="Arial"/>
      <family val="2"/>
    </font>
    <font>
      <b/>
      <sz val="10"/>
      <name val="Times New Roman Cyr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1"/>
      <name val="Times New Roman"/>
      <family val="1"/>
    </font>
    <font>
      <b/>
      <u val="single"/>
      <sz val="12"/>
      <name val="Arial Cyr"/>
      <family val="0"/>
    </font>
    <font>
      <b/>
      <u val="single"/>
      <sz val="10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9"/>
        <bgColor indexed="22"/>
      </patternFill>
    </fill>
    <fill>
      <patternFill patternType="gray0625">
        <fgColor indexed="22"/>
        <bgColor indexed="22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double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4" fillId="20" borderId="0" applyNumberFormat="0" applyBorder="0" applyAlignment="0" applyProtection="0"/>
    <xf numFmtId="0" fontId="84" fillId="21" borderId="0" applyNumberFormat="0" applyBorder="0" applyAlignment="0" applyProtection="0"/>
    <xf numFmtId="0" fontId="84" fillId="22" borderId="0" applyNumberFormat="0" applyBorder="0" applyAlignment="0" applyProtection="0"/>
    <xf numFmtId="0" fontId="84" fillId="23" borderId="0" applyNumberFormat="0" applyBorder="0" applyAlignment="0" applyProtection="0"/>
    <xf numFmtId="0" fontId="84" fillId="24" borderId="0" applyNumberFormat="0" applyBorder="0" applyAlignment="0" applyProtection="0"/>
    <xf numFmtId="0" fontId="84" fillId="25" borderId="0" applyNumberFormat="0" applyBorder="0" applyAlignment="0" applyProtection="0"/>
    <xf numFmtId="0" fontId="85" fillId="26" borderId="1" applyNumberFormat="0" applyAlignment="0" applyProtection="0"/>
    <xf numFmtId="0" fontId="86" fillId="27" borderId="2" applyNumberFormat="0" applyAlignment="0" applyProtection="0"/>
    <xf numFmtId="0" fontId="8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6" applyNumberFormat="0" applyFill="0" applyAlignment="0" applyProtection="0"/>
    <xf numFmtId="0" fontId="92" fillId="28" borderId="7" applyNumberFormat="0" applyAlignment="0" applyProtection="0"/>
    <xf numFmtId="0" fontId="93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95" fillId="30" borderId="0" applyNumberFormat="0" applyBorder="0" applyAlignment="0" applyProtection="0"/>
    <xf numFmtId="0" fontId="9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7" fillId="0" borderId="9" applyNumberFormat="0" applyFill="0" applyAlignment="0" applyProtection="0"/>
    <xf numFmtId="0" fontId="9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9" fillId="32" borderId="0" applyNumberFormat="0" applyBorder="0" applyAlignment="0" applyProtection="0"/>
  </cellStyleXfs>
  <cellXfs count="59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0" fontId="11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7" fillId="0" borderId="0" xfId="0" applyFont="1" applyAlignment="1">
      <alignment wrapText="1" shrinkToFit="1"/>
    </xf>
    <xf numFmtId="0" fontId="1" fillId="0" borderId="0" xfId="0" applyFont="1" applyFill="1" applyBorder="1" applyAlignment="1" quotePrefix="1">
      <alignment horizontal="center"/>
    </xf>
    <xf numFmtId="0" fontId="1" fillId="0" borderId="0" xfId="0" applyFont="1" applyBorder="1" applyAlignment="1" quotePrefix="1">
      <alignment horizontal="center" vertical="center" wrapText="1"/>
    </xf>
    <xf numFmtId="3" fontId="1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8" fillId="0" borderId="0" xfId="0" applyFont="1" applyBorder="1" applyAlignment="1">
      <alignment horizontal="center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 quotePrefix="1">
      <alignment horizontal="center" vertical="center"/>
    </xf>
    <xf numFmtId="0" fontId="24" fillId="0" borderId="10" xfId="0" applyFont="1" applyFill="1" applyBorder="1" applyAlignment="1">
      <alignment horizontal="left"/>
    </xf>
    <xf numFmtId="0" fontId="24" fillId="0" borderId="10" xfId="0" applyFont="1" applyFill="1" applyBorder="1" applyAlignment="1" quotePrefix="1">
      <alignment horizontal="center"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 quotePrefix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 quotePrefix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left" wrapText="1"/>
    </xf>
    <xf numFmtId="3" fontId="24" fillId="0" borderId="10" xfId="0" applyNumberFormat="1" applyFont="1" applyFill="1" applyBorder="1" applyAlignment="1">
      <alignment horizontal="right" wrapText="1"/>
    </xf>
    <xf numFmtId="0" fontId="25" fillId="0" borderId="10" xfId="0" applyFont="1" applyFill="1" applyBorder="1" applyAlignment="1">
      <alignment horizontal="center" wrapText="1"/>
    </xf>
    <xf numFmtId="3" fontId="25" fillId="0" borderId="11" xfId="0" applyNumberFormat="1" applyFont="1" applyFill="1" applyBorder="1" applyAlignment="1">
      <alignment horizontal="right" wrapText="1"/>
    </xf>
    <xf numFmtId="0" fontId="27" fillId="0" borderId="10" xfId="0" applyFont="1" applyFill="1" applyBorder="1" applyAlignment="1">
      <alignment horizontal="left" wrapText="1"/>
    </xf>
    <xf numFmtId="0" fontId="25" fillId="0" borderId="10" xfId="0" applyFont="1" applyBorder="1" applyAlignment="1">
      <alignment horizontal="center" wrapText="1"/>
    </xf>
    <xf numFmtId="0" fontId="28" fillId="0" borderId="10" xfId="0" applyFont="1" applyFill="1" applyBorder="1" applyAlignment="1">
      <alignment horizontal="center" vertical="center"/>
    </xf>
    <xf numFmtId="0" fontId="25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36" fillId="0" borderId="12" xfId="0" applyFont="1" applyBorder="1" applyAlignment="1">
      <alignment/>
    </xf>
    <xf numFmtId="0" fontId="24" fillId="0" borderId="12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6" fillId="0" borderId="13" xfId="0" applyFont="1" applyBorder="1" applyAlignment="1">
      <alignment/>
    </xf>
    <xf numFmtId="0" fontId="24" fillId="0" borderId="13" xfId="0" applyFont="1" applyBorder="1" applyAlignment="1">
      <alignment horizontal="center"/>
    </xf>
    <xf numFmtId="0" fontId="32" fillId="0" borderId="0" xfId="0" applyFont="1" applyBorder="1" applyAlignment="1">
      <alignment horizontal="center" vertical="top"/>
    </xf>
    <xf numFmtId="0" fontId="24" fillId="0" borderId="0" xfId="0" applyFont="1" applyAlignment="1">
      <alignment horizontal="left"/>
    </xf>
    <xf numFmtId="0" fontId="27" fillId="0" borderId="0" xfId="0" applyFont="1" applyBorder="1" applyAlignment="1">
      <alignment horizontal="center"/>
    </xf>
    <xf numFmtId="0" fontId="37" fillId="0" borderId="0" xfId="0" applyFont="1" applyAlignment="1">
      <alignment horizontal="left"/>
    </xf>
    <xf numFmtId="0" fontId="32" fillId="0" borderId="13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/>
    </xf>
    <xf numFmtId="0" fontId="32" fillId="0" borderId="12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3" xfId="0" applyFont="1" applyBorder="1" applyAlignment="1">
      <alignment/>
    </xf>
    <xf numFmtId="0" fontId="32" fillId="0" borderId="0" xfId="0" applyFont="1" applyAlignment="1">
      <alignment horizontal="center" vertical="top"/>
    </xf>
    <xf numFmtId="0" fontId="24" fillId="0" borderId="0" xfId="0" applyFont="1" applyAlignment="1">
      <alignment/>
    </xf>
    <xf numFmtId="0" fontId="38" fillId="0" borderId="0" xfId="0" applyFont="1" applyAlignment="1">
      <alignment/>
    </xf>
    <xf numFmtId="0" fontId="32" fillId="0" borderId="12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3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right"/>
    </xf>
    <xf numFmtId="0" fontId="34" fillId="0" borderId="10" xfId="0" applyFont="1" applyBorder="1" applyAlignment="1">
      <alignment horizontal="center"/>
    </xf>
    <xf numFmtId="0" fontId="24" fillId="0" borderId="12" xfId="0" applyFont="1" applyBorder="1" applyAlignment="1">
      <alignment wrapText="1"/>
    </xf>
    <xf numFmtId="0" fontId="24" fillId="0" borderId="12" xfId="0" applyFont="1" applyBorder="1" applyAlignment="1">
      <alignment horizontal="right"/>
    </xf>
    <xf numFmtId="0" fontId="24" fillId="0" borderId="14" xfId="0" applyFont="1" applyBorder="1" applyAlignment="1">
      <alignment/>
    </xf>
    <xf numFmtId="0" fontId="41" fillId="0" borderId="13" xfId="0" applyFont="1" applyBorder="1" applyAlignment="1">
      <alignment wrapText="1"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 wrapText="1"/>
    </xf>
    <xf numFmtId="0" fontId="24" fillId="0" borderId="16" xfId="0" applyFont="1" applyBorder="1" applyAlignment="1">
      <alignment horizontal="left" wrapText="1"/>
    </xf>
    <xf numFmtId="0" fontId="42" fillId="0" borderId="13" xfId="0" applyFont="1" applyBorder="1" applyAlignment="1">
      <alignment wrapText="1"/>
    </xf>
    <xf numFmtId="0" fontId="24" fillId="0" borderId="13" xfId="0" applyFont="1" applyBorder="1" applyAlignment="1">
      <alignment horizontal="left" wrapText="1"/>
    </xf>
    <xf numFmtId="0" fontId="42" fillId="0" borderId="12" xfId="0" applyFont="1" applyBorder="1" applyAlignment="1">
      <alignment wrapText="1"/>
    </xf>
    <xf numFmtId="0" fontId="24" fillId="0" borderId="13" xfId="0" applyFont="1" applyBorder="1" applyAlignment="1">
      <alignment horizontal="left"/>
    </xf>
    <xf numFmtId="0" fontId="24" fillId="0" borderId="12" xfId="0" applyFont="1" applyBorder="1" applyAlignment="1">
      <alignment/>
    </xf>
    <xf numFmtId="0" fontId="25" fillId="0" borderId="10" xfId="0" applyFont="1" applyFill="1" applyBorder="1" applyAlignment="1" quotePrefix="1">
      <alignment horizontal="center"/>
    </xf>
    <xf numFmtId="0" fontId="25" fillId="0" borderId="10" xfId="0" applyFont="1" applyFill="1" applyBorder="1" applyAlignment="1">
      <alignment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 quotePrefix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5" fillId="0" borderId="18" xfId="0" applyFont="1" applyFill="1" applyBorder="1" applyAlignment="1">
      <alignment horizontal="left" wrapText="1"/>
    </xf>
    <xf numFmtId="0" fontId="28" fillId="0" borderId="18" xfId="0" applyFont="1" applyFill="1" applyBorder="1" applyAlignment="1">
      <alignment horizontal="left"/>
    </xf>
    <xf numFmtId="0" fontId="25" fillId="0" borderId="18" xfId="0" applyFont="1" applyFill="1" applyBorder="1" applyAlignment="1">
      <alignment wrapText="1"/>
    </xf>
    <xf numFmtId="0" fontId="34" fillId="0" borderId="0" xfId="0" applyFont="1" applyBorder="1" applyAlignment="1">
      <alignment horizontal="left" wrapText="1"/>
    </xf>
    <xf numFmtId="0" fontId="28" fillId="0" borderId="0" xfId="0" applyFont="1" applyFill="1" applyBorder="1" applyAlignment="1" quotePrefix="1">
      <alignment horizontal="center"/>
    </xf>
    <xf numFmtId="0" fontId="28" fillId="0" borderId="0" xfId="0" applyFont="1" applyBorder="1" applyAlignment="1" quotePrefix="1">
      <alignment horizontal="center" vertical="center" wrapText="1"/>
    </xf>
    <xf numFmtId="3" fontId="28" fillId="0" borderId="0" xfId="0" applyNumberFormat="1" applyFont="1" applyFill="1" applyBorder="1" applyAlignment="1">
      <alignment vertical="center"/>
    </xf>
    <xf numFmtId="3" fontId="41" fillId="0" borderId="0" xfId="0" applyNumberFormat="1" applyFont="1" applyFill="1" applyBorder="1" applyAlignment="1">
      <alignment vertical="center"/>
    </xf>
    <xf numFmtId="3" fontId="24" fillId="0" borderId="0" xfId="0" applyNumberFormat="1" applyFont="1" applyBorder="1" applyAlignment="1">
      <alignment/>
    </xf>
    <xf numFmtId="0" fontId="32" fillId="0" borderId="19" xfId="0" applyFont="1" applyFill="1" applyBorder="1" applyAlignment="1">
      <alignment horizontal="center" vertical="center" wrapText="1" shrinkToFit="1"/>
    </xf>
    <xf numFmtId="0" fontId="32" fillId="0" borderId="20" xfId="0" applyFont="1" applyFill="1" applyBorder="1" applyAlignment="1">
      <alignment horizontal="center" vertical="center" wrapText="1" shrinkToFit="1"/>
    </xf>
    <xf numFmtId="0" fontId="32" fillId="0" borderId="10" xfId="0" applyFont="1" applyFill="1" applyBorder="1" applyAlignment="1" quotePrefix="1">
      <alignment horizontal="center" vertical="center"/>
    </xf>
    <xf numFmtId="0" fontId="32" fillId="0" borderId="19" xfId="0" applyFont="1" applyFill="1" applyBorder="1" applyAlignment="1" quotePrefix="1">
      <alignment horizontal="center" vertical="center"/>
    </xf>
    <xf numFmtId="3" fontId="32" fillId="0" borderId="0" xfId="0" applyNumberFormat="1" applyFont="1" applyBorder="1" applyAlignment="1">
      <alignment/>
    </xf>
    <xf numFmtId="0" fontId="32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24" fillId="0" borderId="18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32" fillId="0" borderId="11" xfId="0" applyFont="1" applyFill="1" applyBorder="1" applyAlignment="1" quotePrefix="1">
      <alignment horizontal="center" vertical="center"/>
    </xf>
    <xf numFmtId="0" fontId="46" fillId="0" borderId="22" xfId="0" applyFont="1" applyFill="1" applyBorder="1" applyAlignment="1">
      <alignment horizontal="left" vertical="center" wrapText="1"/>
    </xf>
    <xf numFmtId="0" fontId="46" fillId="0" borderId="22" xfId="0" applyFont="1" applyFill="1" applyBorder="1" applyAlignment="1">
      <alignment horizontal="center" vertical="center" wrapText="1" shrinkToFit="1"/>
    </xf>
    <xf numFmtId="0" fontId="46" fillId="0" borderId="23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top" wrapText="1"/>
    </xf>
    <xf numFmtId="0" fontId="52" fillId="0" borderId="10" xfId="0" applyFont="1" applyFill="1" applyBorder="1" applyAlignment="1" quotePrefix="1">
      <alignment horizontal="center"/>
    </xf>
    <xf numFmtId="0" fontId="52" fillId="0" borderId="10" xfId="0" applyFont="1" applyFill="1" applyBorder="1" applyAlignment="1" quotePrefix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justify" wrapText="1" shrinkToFit="1"/>
    </xf>
    <xf numFmtId="0" fontId="46" fillId="0" borderId="0" xfId="0" applyFont="1" applyAlignment="1">
      <alignment wrapText="1" shrinkToFit="1"/>
    </xf>
    <xf numFmtId="0" fontId="45" fillId="0" borderId="0" xfId="0" applyFont="1" applyAlignment="1">
      <alignment horizontal="right"/>
    </xf>
    <xf numFmtId="0" fontId="51" fillId="0" borderId="0" xfId="0" applyFont="1" applyAlignment="1">
      <alignment/>
    </xf>
    <xf numFmtId="0" fontId="24" fillId="0" borderId="10" xfId="0" applyFont="1" applyBorder="1" applyAlignment="1">
      <alignment horizontal="left" wrapText="1"/>
    </xf>
    <xf numFmtId="0" fontId="24" fillId="0" borderId="11" xfId="0" applyFont="1" applyFill="1" applyBorder="1" applyAlignment="1">
      <alignment horizontal="left" wrapText="1"/>
    </xf>
    <xf numFmtId="0" fontId="24" fillId="0" borderId="11" xfId="0" applyFont="1" applyFill="1" applyBorder="1" applyAlignment="1" quotePrefix="1">
      <alignment horizontal="center"/>
    </xf>
    <xf numFmtId="0" fontId="24" fillId="0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left" vertical="center"/>
    </xf>
    <xf numFmtId="0" fontId="25" fillId="0" borderId="25" xfId="0" applyFont="1" applyFill="1" applyBorder="1" applyAlignment="1">
      <alignment wrapText="1"/>
    </xf>
    <xf numFmtId="0" fontId="25" fillId="0" borderId="24" xfId="0" applyFont="1" applyFill="1" applyBorder="1" applyAlignment="1" quotePrefix="1">
      <alignment horizontal="center"/>
    </xf>
    <xf numFmtId="0" fontId="25" fillId="0" borderId="26" xfId="0" applyFont="1" applyFill="1" applyBorder="1" applyAlignment="1">
      <alignment wrapText="1"/>
    </xf>
    <xf numFmtId="0" fontId="25" fillId="0" borderId="27" xfId="0" applyFont="1" applyFill="1" applyBorder="1" applyAlignment="1" quotePrefix="1">
      <alignment horizontal="center"/>
    </xf>
    <xf numFmtId="3" fontId="48" fillId="0" borderId="22" xfId="0" applyNumberFormat="1" applyFont="1" applyFill="1" applyBorder="1" applyAlignment="1">
      <alignment horizontal="left" vertical="center" wrapText="1" shrinkToFit="1"/>
    </xf>
    <xf numFmtId="3" fontId="48" fillId="0" borderId="23" xfId="0" applyNumberFormat="1" applyFont="1" applyFill="1" applyBorder="1" applyAlignment="1">
      <alignment horizontal="left" vertical="center" wrapText="1" shrinkToFit="1"/>
    </xf>
    <xf numFmtId="0" fontId="56" fillId="0" borderId="0" xfId="0" applyFont="1" applyFill="1" applyAlignment="1">
      <alignment/>
    </xf>
    <xf numFmtId="0" fontId="56" fillId="0" borderId="0" xfId="0" applyFont="1" applyAlignment="1">
      <alignment/>
    </xf>
    <xf numFmtId="0" fontId="48" fillId="0" borderId="0" xfId="0" applyFont="1" applyAlignment="1">
      <alignment horizontal="right"/>
    </xf>
    <xf numFmtId="3" fontId="24" fillId="0" borderId="10" xfId="0" applyNumberFormat="1" applyFont="1" applyFill="1" applyBorder="1" applyAlignment="1">
      <alignment/>
    </xf>
    <xf numFmtId="3" fontId="27" fillId="0" borderId="10" xfId="0" applyNumberFormat="1" applyFont="1" applyFill="1" applyBorder="1" applyAlignment="1">
      <alignment/>
    </xf>
    <xf numFmtId="0" fontId="24" fillId="0" borderId="28" xfId="0" applyFont="1" applyFill="1" applyBorder="1" applyAlignment="1">
      <alignment horizontal="left" vertical="center" wrapText="1"/>
    </xf>
    <xf numFmtId="0" fontId="55" fillId="0" borderId="29" xfId="0" applyFont="1" applyFill="1" applyBorder="1" applyAlignment="1" quotePrefix="1">
      <alignment horizontal="center" vertical="center"/>
    </xf>
    <xf numFmtId="0" fontId="57" fillId="0" borderId="29" xfId="0" applyFont="1" applyFill="1" applyBorder="1" applyAlignment="1" quotePrefix="1">
      <alignment horizontal="center" vertical="center"/>
    </xf>
    <xf numFmtId="0" fontId="55" fillId="0" borderId="30" xfId="0" applyFont="1" applyFill="1" applyBorder="1" applyAlignment="1" quotePrefix="1">
      <alignment horizontal="center" vertical="center"/>
    </xf>
    <xf numFmtId="0" fontId="47" fillId="34" borderId="22" xfId="0" applyFont="1" applyFill="1" applyBorder="1" applyAlignment="1">
      <alignment horizontal="center" vertical="top" wrapText="1"/>
    </xf>
    <xf numFmtId="0" fontId="47" fillId="0" borderId="22" xfId="0" applyFont="1" applyFill="1" applyBorder="1" applyAlignment="1">
      <alignment horizontal="left" vertical="top" wrapText="1"/>
    </xf>
    <xf numFmtId="0" fontId="48" fillId="0" borderId="22" xfId="0" applyFont="1" applyFill="1" applyBorder="1" applyAlignment="1">
      <alignment horizontal="left" vertical="top" wrapText="1"/>
    </xf>
    <xf numFmtId="0" fontId="47" fillId="34" borderId="22" xfId="0" applyFont="1" applyFill="1" applyBorder="1" applyAlignment="1">
      <alignment horizontal="left" vertical="top" wrapText="1"/>
    </xf>
    <xf numFmtId="0" fontId="47" fillId="0" borderId="31" xfId="0" applyFont="1" applyFill="1" applyBorder="1" applyAlignment="1">
      <alignment horizontal="left" vertical="top" wrapText="1"/>
    </xf>
    <xf numFmtId="0" fontId="48" fillId="0" borderId="32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vertical="top" wrapText="1"/>
    </xf>
    <xf numFmtId="0" fontId="48" fillId="0" borderId="33" xfId="0" applyFont="1" applyFill="1" applyBorder="1" applyAlignment="1">
      <alignment vertical="top" wrapText="1"/>
    </xf>
    <xf numFmtId="0" fontId="45" fillId="0" borderId="19" xfId="0" applyFont="1" applyFill="1" applyBorder="1" applyAlignment="1">
      <alignment horizontal="center" vertical="center" wrapText="1" shrinkToFit="1"/>
    </xf>
    <xf numFmtId="0" fontId="45" fillId="0" borderId="20" xfId="0" applyFont="1" applyFill="1" applyBorder="1" applyAlignment="1">
      <alignment horizontal="center" vertical="center" wrapText="1" shrinkToFit="1"/>
    </xf>
    <xf numFmtId="2" fontId="46" fillId="0" borderId="22" xfId="0" applyNumberFormat="1" applyFont="1" applyFill="1" applyBorder="1" applyAlignment="1" quotePrefix="1">
      <alignment horizontal="center" vertical="center"/>
    </xf>
    <xf numFmtId="2" fontId="46" fillId="0" borderId="22" xfId="0" applyNumberFormat="1" applyFont="1" applyFill="1" applyBorder="1" applyAlignment="1">
      <alignment horizontal="center" vertical="center"/>
    </xf>
    <xf numFmtId="2" fontId="46" fillId="0" borderId="23" xfId="0" applyNumberFormat="1" applyFont="1" applyFill="1" applyBorder="1" applyAlignment="1" quotePrefix="1">
      <alignment horizontal="center" vertical="center"/>
    </xf>
    <xf numFmtId="2" fontId="46" fillId="0" borderId="23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48" fillId="0" borderId="0" xfId="0" applyFont="1" applyBorder="1" applyAlignment="1">
      <alignment horizontal="right"/>
    </xf>
    <xf numFmtId="0" fontId="48" fillId="0" borderId="0" xfId="0" applyFont="1" applyBorder="1" applyAlignment="1">
      <alignment horizontal="right" vertical="center"/>
    </xf>
    <xf numFmtId="189" fontId="24" fillId="0" borderId="10" xfId="0" applyNumberFormat="1" applyFont="1" applyFill="1" applyBorder="1" applyAlignment="1" quotePrefix="1">
      <alignment horizontal="center"/>
    </xf>
    <xf numFmtId="189" fontId="25" fillId="0" borderId="10" xfId="0" applyNumberFormat="1" applyFont="1" applyFill="1" applyBorder="1" applyAlignment="1">
      <alignment/>
    </xf>
    <xf numFmtId="189" fontId="24" fillId="0" borderId="10" xfId="0" applyNumberFormat="1" applyFont="1" applyFill="1" applyBorder="1" applyAlignment="1">
      <alignment/>
    </xf>
    <xf numFmtId="189" fontId="26" fillId="0" borderId="10" xfId="0" applyNumberFormat="1" applyFont="1" applyFill="1" applyBorder="1" applyAlignment="1">
      <alignment/>
    </xf>
    <xf numFmtId="189" fontId="24" fillId="0" borderId="10" xfId="0" applyNumberFormat="1" applyFont="1" applyFill="1" applyBorder="1" applyAlignment="1" quotePrefix="1">
      <alignment horizontal="center" wrapText="1"/>
    </xf>
    <xf numFmtId="189" fontId="27" fillId="0" borderId="10" xfId="0" applyNumberFormat="1" applyFont="1" applyFill="1" applyBorder="1" applyAlignment="1">
      <alignment/>
    </xf>
    <xf numFmtId="189" fontId="24" fillId="0" borderId="10" xfId="0" applyNumberFormat="1" applyFont="1" applyFill="1" applyBorder="1" applyAlignment="1">
      <alignment horizontal="center"/>
    </xf>
    <xf numFmtId="189" fontId="24" fillId="0" borderId="10" xfId="0" applyNumberFormat="1" applyFont="1" applyFill="1" applyBorder="1" applyAlignment="1">
      <alignment horizontal="center" wrapText="1"/>
    </xf>
    <xf numFmtId="189" fontId="24" fillId="0" borderId="11" xfId="0" applyNumberFormat="1" applyFont="1" applyFill="1" applyBorder="1" applyAlignment="1">
      <alignment/>
    </xf>
    <xf numFmtId="189" fontId="25" fillId="0" borderId="11" xfId="0" applyNumberFormat="1" applyFont="1" applyFill="1" applyBorder="1" applyAlignment="1">
      <alignment horizontal="right" wrapText="1"/>
    </xf>
    <xf numFmtId="189" fontId="24" fillId="0" borderId="10" xfId="0" applyNumberFormat="1" applyFont="1" applyFill="1" applyBorder="1" applyAlignment="1">
      <alignment horizontal="right" wrapText="1"/>
    </xf>
    <xf numFmtId="189" fontId="25" fillId="0" borderId="10" xfId="0" applyNumberFormat="1" applyFont="1" applyFill="1" applyBorder="1" applyAlignment="1">
      <alignment horizontal="right" wrapText="1"/>
    </xf>
    <xf numFmtId="189" fontId="25" fillId="0" borderId="34" xfId="0" applyNumberFormat="1" applyFont="1" applyFill="1" applyBorder="1" applyAlignment="1">
      <alignment horizontal="right" wrapText="1"/>
    </xf>
    <xf numFmtId="189" fontId="24" fillId="0" borderId="11" xfId="0" applyNumberFormat="1" applyFont="1" applyFill="1" applyBorder="1" applyAlignment="1">
      <alignment horizontal="center" wrapText="1"/>
    </xf>
    <xf numFmtId="189" fontId="24" fillId="0" borderId="11" xfId="0" applyNumberFormat="1" applyFont="1" applyFill="1" applyBorder="1" applyAlignment="1">
      <alignment horizontal="center"/>
    </xf>
    <xf numFmtId="189" fontId="27" fillId="0" borderId="11" xfId="0" applyNumberFormat="1" applyFont="1" applyFill="1" applyBorder="1" applyAlignment="1">
      <alignment horizontal="right" wrapText="1"/>
    </xf>
    <xf numFmtId="189" fontId="27" fillId="0" borderId="10" xfId="0" applyNumberFormat="1" applyFont="1" applyFill="1" applyBorder="1" applyAlignment="1">
      <alignment horizontal="right" wrapText="1"/>
    </xf>
    <xf numFmtId="189" fontId="25" fillId="0" borderId="16" xfId="0" applyNumberFormat="1" applyFont="1" applyFill="1" applyBorder="1" applyAlignment="1">
      <alignment horizontal="right" wrapText="1"/>
    </xf>
    <xf numFmtId="189" fontId="24" fillId="0" borderId="24" xfId="0" applyNumberFormat="1" applyFont="1" applyFill="1" applyBorder="1" applyAlignment="1">
      <alignment horizontal="right" wrapText="1"/>
    </xf>
    <xf numFmtId="189" fontId="25" fillId="0" borderId="10" xfId="0" applyNumberFormat="1" applyFont="1" applyFill="1" applyBorder="1" applyAlignment="1">
      <alignment horizontal="center" wrapText="1"/>
    </xf>
    <xf numFmtId="189" fontId="24" fillId="0" borderId="10" xfId="0" applyNumberFormat="1" applyFont="1" applyBorder="1" applyAlignment="1" quotePrefix="1">
      <alignment horizontal="center" wrapText="1"/>
    </xf>
    <xf numFmtId="0" fontId="32" fillId="0" borderId="35" xfId="0" applyFont="1" applyFill="1" applyBorder="1" applyAlignment="1">
      <alignment horizontal="center" vertical="center" wrapText="1"/>
    </xf>
    <xf numFmtId="0" fontId="25" fillId="0" borderId="36" xfId="0" applyFont="1" applyFill="1" applyBorder="1" applyAlignment="1">
      <alignment horizontal="left" wrapText="1"/>
    </xf>
    <xf numFmtId="0" fontId="33" fillId="0" borderId="35" xfId="0" applyFont="1" applyFill="1" applyBorder="1" applyAlignment="1" quotePrefix="1">
      <alignment horizontal="center" vertical="center"/>
    </xf>
    <xf numFmtId="0" fontId="25" fillId="0" borderId="37" xfId="0" applyFont="1" applyFill="1" applyBorder="1" applyAlignment="1">
      <alignment horizontal="left" wrapText="1"/>
    </xf>
    <xf numFmtId="0" fontId="32" fillId="0" borderId="38" xfId="0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45" fillId="0" borderId="0" xfId="0" applyFont="1" applyFill="1" applyBorder="1" applyAlignment="1">
      <alignment horizontal="left" vertical="top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8" fillId="0" borderId="39" xfId="0" applyFont="1" applyBorder="1" applyAlignment="1">
      <alignment horizontal="center" vertical="center" wrapText="1" shrinkToFit="1"/>
    </xf>
    <xf numFmtId="0" fontId="48" fillId="0" borderId="38" xfId="0" applyFont="1" applyBorder="1" applyAlignment="1">
      <alignment horizontal="center" vertical="center" wrapText="1"/>
    </xf>
    <xf numFmtId="0" fontId="48" fillId="0" borderId="40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right" vertical="center" wrapText="1" shrinkToFit="1"/>
    </xf>
    <xf numFmtId="0" fontId="46" fillId="0" borderId="11" xfId="0" applyFont="1" applyBorder="1" applyAlignment="1">
      <alignment horizontal="center" vertical="center" wrapText="1"/>
    </xf>
    <xf numFmtId="188" fontId="45" fillId="0" borderId="11" xfId="0" applyNumberFormat="1" applyFont="1" applyBorder="1" applyAlignment="1">
      <alignment horizontal="center" vertical="center" wrapText="1"/>
    </xf>
    <xf numFmtId="188" fontId="46" fillId="0" borderId="11" xfId="0" applyNumberFormat="1" applyFont="1" applyBorder="1" applyAlignment="1">
      <alignment horizontal="center" vertical="center" wrapText="1"/>
    </xf>
    <xf numFmtId="188" fontId="46" fillId="0" borderId="33" xfId="0" applyNumberFormat="1" applyFont="1" applyBorder="1" applyAlignment="1">
      <alignment horizontal="center" vertical="center" wrapText="1"/>
    </xf>
    <xf numFmtId="0" fontId="46" fillId="0" borderId="41" xfId="0" applyFont="1" applyBorder="1" applyAlignment="1">
      <alignment horizontal="right" vertical="center" wrapText="1" shrinkToFit="1"/>
    </xf>
    <xf numFmtId="0" fontId="46" fillId="0" borderId="34" xfId="0" applyFont="1" applyBorder="1" applyAlignment="1">
      <alignment horizontal="center" vertical="center" wrapText="1"/>
    </xf>
    <xf numFmtId="188" fontId="45" fillId="0" borderId="34" xfId="0" applyNumberFormat="1" applyFont="1" applyBorder="1" applyAlignment="1">
      <alignment horizontal="center" vertical="center" wrapText="1"/>
    </xf>
    <xf numFmtId="188" fontId="46" fillId="0" borderId="34" xfId="0" applyNumberFormat="1" applyFont="1" applyBorder="1" applyAlignment="1">
      <alignment horizontal="center" vertical="center" wrapText="1"/>
    </xf>
    <xf numFmtId="188" fontId="46" fillId="0" borderId="42" xfId="0" applyNumberFormat="1" applyFont="1" applyBorder="1" applyAlignment="1">
      <alignment horizontal="center" vertical="center" wrapText="1"/>
    </xf>
    <xf numFmtId="188" fontId="60" fillId="0" borderId="19" xfId="0" applyNumberFormat="1" applyFont="1" applyBorder="1" applyAlignment="1">
      <alignment horizontal="center" vertical="center"/>
    </xf>
    <xf numFmtId="188" fontId="60" fillId="0" borderId="19" xfId="0" applyNumberFormat="1" applyFont="1" applyBorder="1" applyAlignment="1">
      <alignment horizontal="right" vertical="center" wrapText="1"/>
    </xf>
    <xf numFmtId="188" fontId="60" fillId="0" borderId="2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60" fillId="0" borderId="0" xfId="0" applyFont="1" applyFill="1" applyBorder="1" applyAlignment="1">
      <alignment horizontal="right" vertical="center"/>
    </xf>
    <xf numFmtId="188" fontId="6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wrapText="1" shrinkToFit="1"/>
    </xf>
    <xf numFmtId="0" fontId="61" fillId="0" borderId="0" xfId="0" applyFont="1" applyAlignment="1">
      <alignment wrapText="1" shrinkToFit="1"/>
    </xf>
    <xf numFmtId="0" fontId="61" fillId="0" borderId="0" xfId="0" applyFont="1" applyAlignment="1">
      <alignment/>
    </xf>
    <xf numFmtId="0" fontId="58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25" fillId="0" borderId="11" xfId="0" applyFont="1" applyFill="1" applyBorder="1" applyAlignment="1">
      <alignment wrapText="1"/>
    </xf>
    <xf numFmtId="0" fontId="25" fillId="0" borderId="34" xfId="0" applyFont="1" applyFill="1" applyBorder="1" applyAlignment="1">
      <alignment wrapText="1"/>
    </xf>
    <xf numFmtId="0" fontId="24" fillId="0" borderId="34" xfId="0" applyFont="1" applyFill="1" applyBorder="1" applyAlignment="1" quotePrefix="1">
      <alignment horizontal="center"/>
    </xf>
    <xf numFmtId="189" fontId="25" fillId="0" borderId="34" xfId="0" applyNumberFormat="1" applyFont="1" applyFill="1" applyBorder="1" applyAlignment="1">
      <alignment/>
    </xf>
    <xf numFmtId="0" fontId="25" fillId="0" borderId="34" xfId="0" applyFont="1" applyFill="1" applyBorder="1" applyAlignment="1" quotePrefix="1">
      <alignment horizontal="center"/>
    </xf>
    <xf numFmtId="0" fontId="1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4" fillId="0" borderId="16" xfId="0" applyFont="1" applyFill="1" applyBorder="1" applyAlignment="1">
      <alignment horizontal="left" wrapText="1"/>
    </xf>
    <xf numFmtId="0" fontId="25" fillId="0" borderId="43" xfId="0" applyFont="1" applyFill="1" applyBorder="1" applyAlignment="1">
      <alignment horizontal="left" wrapText="1"/>
    </xf>
    <xf numFmtId="189" fontId="25" fillId="0" borderId="10" xfId="0" applyNumberFormat="1" applyFont="1" applyFill="1" applyBorder="1" applyAlignment="1">
      <alignment vertical="center"/>
    </xf>
    <xf numFmtId="189" fontId="25" fillId="0" borderId="17" xfId="0" applyNumberFormat="1" applyFont="1" applyFill="1" applyBorder="1" applyAlignment="1">
      <alignment vertical="center"/>
    </xf>
    <xf numFmtId="189" fontId="29" fillId="0" borderId="10" xfId="0" applyNumberFormat="1" applyFont="1" applyFill="1" applyBorder="1" applyAlignment="1">
      <alignment/>
    </xf>
    <xf numFmtId="189" fontId="43" fillId="0" borderId="10" xfId="0" applyNumberFormat="1" applyFont="1" applyFill="1" applyBorder="1" applyAlignment="1">
      <alignment/>
    </xf>
    <xf numFmtId="189" fontId="43" fillId="0" borderId="17" xfId="0" applyNumberFormat="1" applyFont="1" applyFill="1" applyBorder="1" applyAlignment="1">
      <alignment/>
    </xf>
    <xf numFmtId="189" fontId="28" fillId="0" borderId="10" xfId="0" applyNumberFormat="1" applyFont="1" applyFill="1" applyBorder="1" applyAlignment="1">
      <alignment/>
    </xf>
    <xf numFmtId="189" fontId="28" fillId="0" borderId="17" xfId="0" applyNumberFormat="1" applyFont="1" applyFill="1" applyBorder="1" applyAlignment="1">
      <alignment/>
    </xf>
    <xf numFmtId="189" fontId="25" fillId="0" borderId="10" xfId="0" applyNumberFormat="1" applyFont="1" applyFill="1" applyBorder="1" applyAlignment="1">
      <alignment/>
    </xf>
    <xf numFmtId="189" fontId="25" fillId="0" borderId="17" xfId="0" applyNumberFormat="1" applyFont="1" applyFill="1" applyBorder="1" applyAlignment="1">
      <alignment/>
    </xf>
    <xf numFmtId="189" fontId="25" fillId="0" borderId="24" xfId="0" applyNumberFormat="1" applyFont="1" applyFill="1" applyBorder="1" applyAlignment="1">
      <alignment/>
    </xf>
    <xf numFmtId="189" fontId="25" fillId="0" borderId="44" xfId="0" applyNumberFormat="1" applyFont="1" applyFill="1" applyBorder="1" applyAlignment="1">
      <alignment/>
    </xf>
    <xf numFmtId="189" fontId="25" fillId="0" borderId="27" xfId="0" applyNumberFormat="1" applyFont="1" applyFill="1" applyBorder="1" applyAlignment="1">
      <alignment/>
    </xf>
    <xf numFmtId="189" fontId="25" fillId="0" borderId="45" xfId="0" applyNumberFormat="1" applyFont="1" applyFill="1" applyBorder="1" applyAlignment="1">
      <alignment/>
    </xf>
    <xf numFmtId="189" fontId="25" fillId="0" borderId="10" xfId="0" applyNumberFormat="1" applyFont="1" applyFill="1" applyBorder="1" applyAlignment="1" quotePrefix="1">
      <alignment horizontal="center" vertical="center"/>
    </xf>
    <xf numFmtId="189" fontId="28" fillId="0" borderId="10" xfId="0" applyNumberFormat="1" applyFont="1" applyFill="1" applyBorder="1" applyAlignment="1" quotePrefix="1">
      <alignment horizontal="center"/>
    </xf>
    <xf numFmtId="189" fontId="25" fillId="0" borderId="10" xfId="0" applyNumberFormat="1" applyFont="1" applyFill="1" applyBorder="1" applyAlignment="1" quotePrefix="1">
      <alignment horizontal="center"/>
    </xf>
    <xf numFmtId="189" fontId="25" fillId="0" borderId="10" xfId="0" applyNumberFormat="1" applyFont="1" applyFill="1" applyBorder="1" applyAlignment="1" quotePrefix="1">
      <alignment horizontal="center" vertical="center" wrapText="1"/>
    </xf>
    <xf numFmtId="189" fontId="25" fillId="0" borderId="24" xfId="0" applyNumberFormat="1" applyFont="1" applyFill="1" applyBorder="1" applyAlignment="1" quotePrefix="1">
      <alignment horizontal="center"/>
    </xf>
    <xf numFmtId="189" fontId="25" fillId="0" borderId="27" xfId="0" applyNumberFormat="1" applyFont="1" applyFill="1" applyBorder="1" applyAlignment="1" quotePrefix="1">
      <alignment horizontal="center"/>
    </xf>
    <xf numFmtId="189" fontId="33" fillId="0" borderId="35" xfId="0" applyNumberFormat="1" applyFont="1" applyFill="1" applyBorder="1" applyAlignment="1">
      <alignment horizontal="right" vertical="center" wrapText="1"/>
    </xf>
    <xf numFmtId="189" fontId="33" fillId="0" borderId="27" xfId="0" applyNumberFormat="1" applyFont="1" applyFill="1" applyBorder="1" applyAlignment="1">
      <alignment horizontal="right" vertical="center"/>
    </xf>
    <xf numFmtId="189" fontId="33" fillId="0" borderId="27" xfId="0" applyNumberFormat="1" applyFont="1" applyFill="1" applyBorder="1" applyAlignment="1" quotePrefix="1">
      <alignment horizontal="right" vertical="center"/>
    </xf>
    <xf numFmtId="189" fontId="33" fillId="0" borderId="35" xfId="0" applyNumberFormat="1" applyFont="1" applyFill="1" applyBorder="1" applyAlignment="1" quotePrefix="1">
      <alignment horizontal="right" vertical="center"/>
    </xf>
    <xf numFmtId="189" fontId="33" fillId="0" borderId="35" xfId="0" applyNumberFormat="1" applyFont="1" applyFill="1" applyBorder="1" applyAlignment="1">
      <alignment horizontal="right" vertical="center"/>
    </xf>
    <xf numFmtId="189" fontId="33" fillId="0" borderId="46" xfId="0" applyNumberFormat="1" applyFont="1" applyFill="1" applyBorder="1" applyAlignment="1" quotePrefix="1">
      <alignment horizontal="right" vertical="center"/>
    </xf>
    <xf numFmtId="189" fontId="32" fillId="0" borderId="11" xfId="0" applyNumberFormat="1" applyFont="1" applyFill="1" applyBorder="1" applyAlignment="1" quotePrefix="1">
      <alignment horizontal="right" vertical="center"/>
    </xf>
    <xf numFmtId="189" fontId="33" fillId="0" borderId="11" xfId="0" applyNumberFormat="1" applyFont="1" applyFill="1" applyBorder="1" applyAlignment="1">
      <alignment horizontal="right" vertical="center"/>
    </xf>
    <xf numFmtId="189" fontId="32" fillId="0" borderId="11" xfId="0" applyNumberFormat="1" applyFont="1" applyFill="1" applyBorder="1" applyAlignment="1">
      <alignment horizontal="right" vertical="center"/>
    </xf>
    <xf numFmtId="189" fontId="32" fillId="0" borderId="33" xfId="0" applyNumberFormat="1" applyFont="1" applyFill="1" applyBorder="1" applyAlignment="1">
      <alignment horizontal="right" vertical="center"/>
    </xf>
    <xf numFmtId="189" fontId="32" fillId="0" borderId="10" xfId="0" applyNumberFormat="1" applyFont="1" applyFill="1" applyBorder="1" applyAlignment="1" quotePrefix="1">
      <alignment horizontal="right" vertical="center"/>
    </xf>
    <xf numFmtId="189" fontId="33" fillId="0" borderId="10" xfId="0" applyNumberFormat="1" applyFont="1" applyFill="1" applyBorder="1" applyAlignment="1">
      <alignment horizontal="right" vertical="center"/>
    </xf>
    <xf numFmtId="189" fontId="32" fillId="0" borderId="10" xfId="0" applyNumberFormat="1" applyFont="1" applyFill="1" applyBorder="1" applyAlignment="1">
      <alignment horizontal="right" vertical="center"/>
    </xf>
    <xf numFmtId="189" fontId="32" fillId="0" borderId="17" xfId="0" applyNumberFormat="1" applyFont="1" applyFill="1" applyBorder="1" applyAlignment="1">
      <alignment horizontal="right" vertical="center"/>
    </xf>
    <xf numFmtId="189" fontId="32" fillId="0" borderId="10" xfId="0" applyNumberFormat="1" applyFont="1" applyFill="1" applyBorder="1" applyAlignment="1" quotePrefix="1">
      <alignment horizontal="right" vertical="center" wrapText="1"/>
    </xf>
    <xf numFmtId="189" fontId="32" fillId="0" borderId="19" xfId="0" applyNumberFormat="1" applyFont="1" applyFill="1" applyBorder="1" applyAlignment="1" quotePrefix="1">
      <alignment horizontal="right" vertical="center"/>
    </xf>
    <xf numFmtId="189" fontId="33" fillId="0" borderId="19" xfId="0" applyNumberFormat="1" applyFont="1" applyFill="1" applyBorder="1" applyAlignment="1">
      <alignment horizontal="right" vertical="center"/>
    </xf>
    <xf numFmtId="189" fontId="32" fillId="0" borderId="19" xfId="0" applyNumberFormat="1" applyFont="1" applyFill="1" applyBorder="1" applyAlignment="1">
      <alignment horizontal="right" vertical="center"/>
    </xf>
    <xf numFmtId="189" fontId="32" fillId="0" borderId="20" xfId="0" applyNumberFormat="1" applyFont="1" applyFill="1" applyBorder="1" applyAlignment="1">
      <alignment horizontal="right" vertical="center"/>
    </xf>
    <xf numFmtId="189" fontId="33" fillId="0" borderId="45" xfId="0" applyNumberFormat="1" applyFont="1" applyFill="1" applyBorder="1" applyAlignment="1" quotePrefix="1">
      <alignment horizontal="right" vertical="center"/>
    </xf>
    <xf numFmtId="0" fontId="46" fillId="0" borderId="37" xfId="0" applyFont="1" applyFill="1" applyBorder="1" applyAlignment="1">
      <alignment/>
    </xf>
    <xf numFmtId="0" fontId="46" fillId="0" borderId="47" xfId="0" applyFont="1" applyFill="1" applyBorder="1" applyAlignment="1">
      <alignment horizontal="center" vertical="center" wrapText="1"/>
    </xf>
    <xf numFmtId="0" fontId="46" fillId="0" borderId="48" xfId="0" applyFont="1" applyFill="1" applyBorder="1" applyAlignment="1">
      <alignment horizontal="left" vertical="center" wrapText="1"/>
    </xf>
    <xf numFmtId="0" fontId="46" fillId="0" borderId="48" xfId="0" applyFont="1" applyFill="1" applyBorder="1" applyAlignment="1">
      <alignment horizontal="center" vertical="center" wrapText="1" shrinkToFit="1"/>
    </xf>
    <xf numFmtId="2" fontId="46" fillId="0" borderId="48" xfId="0" applyNumberFormat="1" applyFont="1" applyFill="1" applyBorder="1" applyAlignment="1" quotePrefix="1">
      <alignment horizontal="center" vertical="center"/>
    </xf>
    <xf numFmtId="2" fontId="46" fillId="0" borderId="48" xfId="0" applyNumberFormat="1" applyFont="1" applyFill="1" applyBorder="1" applyAlignment="1">
      <alignment horizontal="center" vertical="center"/>
    </xf>
    <xf numFmtId="3" fontId="48" fillId="0" borderId="48" xfId="0" applyNumberFormat="1" applyFont="1" applyFill="1" applyBorder="1" applyAlignment="1">
      <alignment horizontal="left" vertical="center" wrapText="1" shrinkToFit="1"/>
    </xf>
    <xf numFmtId="0" fontId="0" fillId="0" borderId="22" xfId="0" applyFont="1" applyFill="1" applyBorder="1" applyAlignment="1">
      <alignment horizontal="center" vertical="center" wrapText="1" shrinkToFit="1"/>
    </xf>
    <xf numFmtId="0" fontId="46" fillId="0" borderId="31" xfId="0" applyFont="1" applyFill="1" applyBorder="1" applyAlignment="1">
      <alignment horizontal="left" vertical="center" wrapText="1"/>
    </xf>
    <xf numFmtId="0" fontId="46" fillId="0" borderId="49" xfId="0" applyFont="1" applyFill="1" applyBorder="1" applyAlignment="1">
      <alignment horizontal="center" vertical="center" wrapText="1" shrinkToFit="1"/>
    </xf>
    <xf numFmtId="2" fontId="46" fillId="0" borderId="31" xfId="0" applyNumberFormat="1" applyFont="1" applyFill="1" applyBorder="1" applyAlignment="1" quotePrefix="1">
      <alignment horizontal="center" vertical="center"/>
    </xf>
    <xf numFmtId="2" fontId="46" fillId="0" borderId="31" xfId="0" applyNumberFormat="1" applyFont="1" applyFill="1" applyBorder="1" applyAlignment="1">
      <alignment horizontal="center" vertical="center"/>
    </xf>
    <xf numFmtId="3" fontId="48" fillId="0" borderId="31" xfId="0" applyNumberFormat="1" applyFont="1" applyFill="1" applyBorder="1" applyAlignment="1">
      <alignment horizontal="left" vertical="center" wrapText="1" shrinkToFit="1"/>
    </xf>
    <xf numFmtId="188" fontId="47" fillId="0" borderId="10" xfId="0" applyNumberFormat="1" applyFont="1" applyFill="1" applyBorder="1" applyAlignment="1">
      <alignment horizontal="right" vertical="center" wrapText="1"/>
    </xf>
    <xf numFmtId="188" fontId="55" fillId="0" borderId="10" xfId="0" applyNumberFormat="1" applyFont="1" applyFill="1" applyBorder="1" applyAlignment="1">
      <alignment horizontal="right" vertical="center"/>
    </xf>
    <xf numFmtId="188" fontId="47" fillId="0" borderId="17" xfId="0" applyNumberFormat="1" applyFont="1" applyFill="1" applyBorder="1" applyAlignment="1">
      <alignment horizontal="right" vertical="center" wrapText="1"/>
    </xf>
    <xf numFmtId="188" fontId="57" fillId="0" borderId="10" xfId="0" applyNumberFormat="1" applyFont="1" applyFill="1" applyBorder="1" applyAlignment="1">
      <alignment horizontal="right" vertical="center"/>
    </xf>
    <xf numFmtId="188" fontId="48" fillId="0" borderId="10" xfId="0" applyNumberFormat="1" applyFont="1" applyFill="1" applyBorder="1" applyAlignment="1">
      <alignment horizontal="right" vertical="center" wrapText="1"/>
    </xf>
    <xf numFmtId="188" fontId="48" fillId="0" borderId="17" xfId="0" applyNumberFormat="1" applyFont="1" applyFill="1" applyBorder="1" applyAlignment="1">
      <alignment horizontal="right" vertical="center" wrapText="1"/>
    </xf>
    <xf numFmtId="188" fontId="47" fillId="0" borderId="19" xfId="0" applyNumberFormat="1" applyFont="1" applyFill="1" applyBorder="1" applyAlignment="1">
      <alignment horizontal="right" vertical="center" wrapText="1"/>
    </xf>
    <xf numFmtId="188" fontId="55" fillId="0" borderId="19" xfId="0" applyNumberFormat="1" applyFont="1" applyFill="1" applyBorder="1" applyAlignment="1">
      <alignment horizontal="right" vertical="center"/>
    </xf>
    <xf numFmtId="188" fontId="47" fillId="0" borderId="20" xfId="0" applyNumberFormat="1" applyFont="1" applyFill="1" applyBorder="1" applyAlignment="1">
      <alignment horizontal="right" vertical="center" wrapText="1"/>
    </xf>
    <xf numFmtId="0" fontId="60" fillId="0" borderId="0" xfId="0" applyFont="1" applyBorder="1" applyAlignment="1">
      <alignment horizontal="right" vertical="center"/>
    </xf>
    <xf numFmtId="0" fontId="45" fillId="0" borderId="18" xfId="0" applyFont="1" applyBorder="1" applyAlignment="1">
      <alignment horizontal="center" vertical="center" wrapText="1" shrinkToFit="1"/>
    </xf>
    <xf numFmtId="0" fontId="46" fillId="0" borderId="18" xfId="0" applyFont="1" applyBorder="1" applyAlignment="1">
      <alignment horizontal="center" vertical="center" wrapText="1" shrinkToFit="1"/>
    </xf>
    <xf numFmtId="0" fontId="46" fillId="0" borderId="41" xfId="0" applyFont="1" applyBorder="1" applyAlignment="1">
      <alignment horizontal="center" vertical="center" wrapText="1" shrinkToFit="1"/>
    </xf>
    <xf numFmtId="0" fontId="10" fillId="0" borderId="18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189" fontId="25" fillId="0" borderId="1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/>
    </xf>
    <xf numFmtId="189" fontId="2" fillId="0" borderId="14" xfId="0" applyNumberFormat="1" applyFont="1" applyFill="1" applyBorder="1" applyAlignment="1">
      <alignment/>
    </xf>
    <xf numFmtId="0" fontId="58" fillId="0" borderId="24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64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46" fillId="0" borderId="0" xfId="0" applyFont="1" applyAlignment="1">
      <alignment horizontal="left"/>
    </xf>
    <xf numFmtId="0" fontId="0" fillId="0" borderId="0" xfId="0" applyFont="1" applyAlignment="1">
      <alignment/>
    </xf>
    <xf numFmtId="0" fontId="46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4" fillId="0" borderId="13" xfId="0" applyNumberFormat="1" applyFont="1" applyBorder="1" applyAlignment="1">
      <alignment/>
    </xf>
    <xf numFmtId="4" fontId="25" fillId="0" borderId="10" xfId="0" applyNumberFormat="1" applyFont="1" applyFill="1" applyBorder="1" applyAlignment="1">
      <alignment horizontal="right" wrapText="1"/>
    </xf>
    <xf numFmtId="4" fontId="24" fillId="0" borderId="10" xfId="0" applyNumberFormat="1" applyFont="1" applyFill="1" applyBorder="1" applyAlignment="1">
      <alignment/>
    </xf>
    <xf numFmtId="4" fontId="24" fillId="0" borderId="10" xfId="0" applyNumberFormat="1" applyFont="1" applyFill="1" applyBorder="1" applyAlignment="1">
      <alignment horizontal="right" wrapText="1"/>
    </xf>
    <xf numFmtId="4" fontId="25" fillId="0" borderId="10" xfId="0" applyNumberFormat="1" applyFont="1" applyFill="1" applyBorder="1" applyAlignment="1">
      <alignment/>
    </xf>
    <xf numFmtId="4" fontId="25" fillId="0" borderId="34" xfId="0" applyNumberFormat="1" applyFont="1" applyFill="1" applyBorder="1" applyAlignment="1">
      <alignment horizontal="right" wrapText="1"/>
    </xf>
    <xf numFmtId="0" fontId="31" fillId="0" borderId="0" xfId="0" applyFont="1" applyBorder="1" applyAlignment="1">
      <alignment horizontal="center"/>
    </xf>
    <xf numFmtId="0" fontId="25" fillId="34" borderId="16" xfId="0" applyFont="1" applyFill="1" applyBorder="1" applyAlignment="1">
      <alignment horizontal="center" vertical="center" wrapText="1"/>
    </xf>
    <xf numFmtId="0" fontId="25" fillId="34" borderId="13" xfId="0" applyFont="1" applyFill="1" applyBorder="1" applyAlignment="1">
      <alignment horizontal="center" vertical="center" wrapText="1"/>
    </xf>
    <xf numFmtId="0" fontId="25" fillId="34" borderId="29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top" wrapText="1"/>
    </xf>
    <xf numFmtId="0" fontId="21" fillId="34" borderId="10" xfId="0" applyFont="1" applyFill="1" applyBorder="1" applyAlignment="1">
      <alignment horizontal="center" vertical="top" wrapText="1"/>
    </xf>
    <xf numFmtId="0" fontId="21" fillId="34" borderId="24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34" fillId="0" borderId="29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3" fillId="0" borderId="2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0" fontId="32" fillId="0" borderId="50" xfId="0" applyFont="1" applyBorder="1" applyAlignment="1">
      <alignment horizontal="center" vertical="top"/>
    </xf>
    <xf numFmtId="0" fontId="35" fillId="0" borderId="50" xfId="0" applyFont="1" applyBorder="1" applyAlignment="1">
      <alignment horizontal="center" vertical="top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right"/>
    </xf>
    <xf numFmtId="0" fontId="24" fillId="0" borderId="12" xfId="0" applyFont="1" applyBorder="1" applyAlignment="1">
      <alignment horizontal="right"/>
    </xf>
    <xf numFmtId="0" fontId="24" fillId="0" borderId="32" xfId="0" applyFont="1" applyBorder="1" applyAlignment="1">
      <alignment horizontal="right"/>
    </xf>
    <xf numFmtId="0" fontId="27" fillId="0" borderId="12" xfId="0" applyFont="1" applyBorder="1" applyAlignment="1">
      <alignment/>
    </xf>
    <xf numFmtId="0" fontId="41" fillId="0" borderId="13" xfId="0" applyFont="1" applyBorder="1" applyAlignment="1">
      <alignment wrapText="1"/>
    </xf>
    <xf numFmtId="0" fontId="39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 vertical="top"/>
    </xf>
    <xf numFmtId="0" fontId="32" fillId="0" borderId="0" xfId="0" applyFont="1" applyAlignment="1">
      <alignment horizontal="center" vertical="top"/>
    </xf>
    <xf numFmtId="0" fontId="25" fillId="0" borderId="0" xfId="0" applyFont="1" applyAlignment="1">
      <alignment horizontal="left"/>
    </xf>
    <xf numFmtId="0" fontId="27" fillId="0" borderId="12" xfId="0" applyFont="1" applyBorder="1" applyAlignment="1">
      <alignment horizontal="center"/>
    </xf>
    <xf numFmtId="0" fontId="35" fillId="0" borderId="0" xfId="0" applyFont="1" applyBorder="1" applyAlignment="1">
      <alignment horizontal="center" vertical="top"/>
    </xf>
    <xf numFmtId="0" fontId="24" fillId="0" borderId="0" xfId="0" applyFont="1" applyBorder="1" applyAlignment="1">
      <alignment horizontal="center"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wrapText="1"/>
    </xf>
    <xf numFmtId="0" fontId="42" fillId="0" borderId="13" xfId="0" applyFont="1" applyBorder="1" applyAlignment="1">
      <alignment wrapText="1"/>
    </xf>
    <xf numFmtId="0" fontId="32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28" fillId="0" borderId="17" xfId="0" applyFont="1" applyBorder="1" applyAlignment="1">
      <alignment horizontal="center" wrapText="1"/>
    </xf>
    <xf numFmtId="0" fontId="28" fillId="0" borderId="25" xfId="0" applyFont="1" applyFill="1" applyBorder="1" applyAlignment="1">
      <alignment horizontal="center"/>
    </xf>
    <xf numFmtId="0" fontId="28" fillId="0" borderId="28" xfId="0" applyFont="1" applyFill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5" fillId="34" borderId="51" xfId="0" applyFont="1" applyFill="1" applyBorder="1" applyAlignment="1">
      <alignment horizontal="center" vertical="center" wrapText="1"/>
    </xf>
    <xf numFmtId="0" fontId="25" fillId="34" borderId="52" xfId="0" applyFont="1" applyFill="1" applyBorder="1" applyAlignment="1">
      <alignment horizontal="center" vertical="center" wrapText="1"/>
    </xf>
    <xf numFmtId="0" fontId="25" fillId="34" borderId="53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/>
    </xf>
    <xf numFmtId="0" fontId="32" fillId="0" borderId="54" xfId="0" applyFont="1" applyBorder="1" applyAlignment="1">
      <alignment/>
    </xf>
    <xf numFmtId="0" fontId="28" fillId="0" borderId="0" xfId="0" applyFont="1" applyBorder="1" applyAlignment="1">
      <alignment horizontal="right"/>
    </xf>
    <xf numFmtId="0" fontId="33" fillId="34" borderId="55" xfId="0" applyFont="1" applyFill="1" applyBorder="1" applyAlignment="1">
      <alignment horizontal="center" vertical="center" wrapText="1"/>
    </xf>
    <xf numFmtId="0" fontId="33" fillId="34" borderId="56" xfId="0" applyFont="1" applyFill="1" applyBorder="1" applyAlignment="1">
      <alignment horizontal="center" vertical="center" wrapText="1"/>
    </xf>
    <xf numFmtId="0" fontId="33" fillId="34" borderId="57" xfId="0" applyFont="1" applyFill="1" applyBorder="1" applyAlignment="1">
      <alignment horizontal="center" vertical="center" wrapText="1"/>
    </xf>
    <xf numFmtId="0" fontId="34" fillId="0" borderId="5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2" fillId="0" borderId="58" xfId="0" applyFont="1" applyFill="1" applyBorder="1" applyAlignment="1">
      <alignment horizontal="center" wrapText="1"/>
    </xf>
    <xf numFmtId="0" fontId="32" fillId="0" borderId="58" xfId="0" applyFont="1" applyBorder="1" applyAlignment="1">
      <alignment horizontal="center" wrapText="1"/>
    </xf>
    <xf numFmtId="0" fontId="32" fillId="0" borderId="59" xfId="0" applyFont="1" applyBorder="1" applyAlignment="1">
      <alignment horizontal="center" wrapText="1"/>
    </xf>
    <xf numFmtId="0" fontId="32" fillId="0" borderId="60" xfId="0" applyFont="1" applyFill="1" applyBorder="1" applyAlignment="1">
      <alignment horizontal="center"/>
    </xf>
    <xf numFmtId="0" fontId="32" fillId="0" borderId="61" xfId="0" applyFont="1" applyFill="1" applyBorder="1" applyAlignment="1">
      <alignment horizontal="center"/>
    </xf>
    <xf numFmtId="0" fontId="34" fillId="0" borderId="62" xfId="0" applyFont="1" applyFill="1" applyBorder="1" applyAlignment="1">
      <alignment horizontal="right" vertical="center" wrapText="1"/>
    </xf>
    <xf numFmtId="0" fontId="34" fillId="0" borderId="63" xfId="0" applyFont="1" applyFill="1" applyBorder="1" applyAlignment="1">
      <alignment horizontal="right" vertical="center" wrapText="1"/>
    </xf>
    <xf numFmtId="0" fontId="34" fillId="0" borderId="64" xfId="0" applyFont="1" applyFill="1" applyBorder="1" applyAlignment="1">
      <alignment horizontal="right" vertical="center" wrapText="1"/>
    </xf>
    <xf numFmtId="0" fontId="45" fillId="34" borderId="55" xfId="0" applyFont="1" applyFill="1" applyBorder="1" applyAlignment="1">
      <alignment horizontal="center" vertical="center" wrapText="1"/>
    </xf>
    <xf numFmtId="0" fontId="45" fillId="34" borderId="56" xfId="0" applyFont="1" applyFill="1" applyBorder="1" applyAlignment="1">
      <alignment horizontal="center" vertical="center" wrapText="1"/>
    </xf>
    <xf numFmtId="0" fontId="45" fillId="34" borderId="57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right"/>
    </xf>
    <xf numFmtId="0" fontId="14" fillId="0" borderId="54" xfId="0" applyFont="1" applyBorder="1" applyAlignment="1">
      <alignment horizontal="right"/>
    </xf>
    <xf numFmtId="0" fontId="47" fillId="0" borderId="13" xfId="0" applyFont="1" applyFill="1" applyBorder="1" applyAlignment="1">
      <alignment horizontal="center" vertical="center" wrapText="1"/>
    </xf>
    <xf numFmtId="0" fontId="47" fillId="0" borderId="65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right"/>
    </xf>
    <xf numFmtId="0" fontId="46" fillId="0" borderId="66" xfId="0" applyFont="1" applyFill="1" applyBorder="1" applyAlignment="1">
      <alignment horizontal="center" vertical="top" wrapText="1"/>
    </xf>
    <xf numFmtId="0" fontId="46" fillId="0" borderId="23" xfId="0" applyFont="1" applyFill="1" applyBorder="1" applyAlignment="1">
      <alignment horizontal="center" vertical="top" wrapText="1"/>
    </xf>
    <xf numFmtId="0" fontId="45" fillId="0" borderId="55" xfId="0" applyFont="1" applyFill="1" applyBorder="1" applyAlignment="1">
      <alignment horizontal="center" vertical="center" wrapText="1"/>
    </xf>
    <xf numFmtId="0" fontId="45" fillId="0" borderId="56" xfId="0" applyFont="1" applyFill="1" applyBorder="1" applyAlignment="1">
      <alignment horizontal="center" vertical="center" wrapText="1"/>
    </xf>
    <xf numFmtId="0" fontId="45" fillId="0" borderId="57" xfId="0" applyFont="1" applyFill="1" applyBorder="1" applyAlignment="1">
      <alignment horizontal="center" vertical="center" wrapText="1"/>
    </xf>
    <xf numFmtId="0" fontId="45" fillId="0" borderId="58" xfId="0" applyFont="1" applyFill="1" applyBorder="1" applyAlignment="1">
      <alignment horizontal="center" vertical="center" wrapText="1" shrinkToFit="1"/>
    </xf>
    <xf numFmtId="0" fontId="45" fillId="0" borderId="19" xfId="0" applyFont="1" applyFill="1" applyBorder="1" applyAlignment="1">
      <alignment horizontal="center" vertical="center" wrapText="1" shrinkToFit="1"/>
    </xf>
    <xf numFmtId="0" fontId="45" fillId="0" borderId="59" xfId="0" applyFont="1" applyFill="1" applyBorder="1" applyAlignment="1">
      <alignment horizontal="center" vertical="center" wrapText="1" shrinkToFit="1"/>
    </xf>
    <xf numFmtId="0" fontId="45" fillId="0" borderId="67" xfId="0" applyFont="1" applyFill="1" applyBorder="1" applyAlignment="1">
      <alignment horizontal="center" vertical="center" wrapText="1" shrinkToFit="1"/>
    </xf>
    <xf numFmtId="0" fontId="45" fillId="0" borderId="21" xfId="0" applyFont="1" applyFill="1" applyBorder="1" applyAlignment="1">
      <alignment horizontal="center" vertical="center" wrapText="1" shrinkToFit="1"/>
    </xf>
    <xf numFmtId="189" fontId="46" fillId="0" borderId="16" xfId="0" applyNumberFormat="1" applyFont="1" applyBorder="1" applyAlignment="1">
      <alignment horizontal="right" vertical="top" wrapText="1"/>
    </xf>
    <xf numFmtId="189" fontId="46" fillId="0" borderId="13" xfId="0" applyNumberFormat="1" applyFont="1" applyBorder="1" applyAlignment="1">
      <alignment horizontal="right" vertical="top" wrapText="1"/>
    </xf>
    <xf numFmtId="189" fontId="46" fillId="0" borderId="65" xfId="0" applyNumberFormat="1" applyFont="1" applyBorder="1" applyAlignment="1">
      <alignment horizontal="right" vertical="top" wrapText="1"/>
    </xf>
    <xf numFmtId="0" fontId="45" fillId="0" borderId="18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189" fontId="45" fillId="0" borderId="68" xfId="0" applyNumberFormat="1" applyFont="1" applyBorder="1" applyAlignment="1">
      <alignment horizontal="right" vertical="top" wrapText="1"/>
    </xf>
    <xf numFmtId="189" fontId="45" fillId="0" borderId="69" xfId="0" applyNumberFormat="1" applyFont="1" applyBorder="1" applyAlignment="1">
      <alignment horizontal="right" vertical="top" wrapText="1"/>
    </xf>
    <xf numFmtId="189" fontId="45" fillId="0" borderId="70" xfId="0" applyNumberFormat="1" applyFont="1" applyBorder="1" applyAlignment="1">
      <alignment horizontal="right" vertical="top" wrapText="1"/>
    </xf>
    <xf numFmtId="189" fontId="46" fillId="0" borderId="43" xfId="0" applyNumberFormat="1" applyFont="1" applyBorder="1" applyAlignment="1">
      <alignment horizontal="right" vertical="top" wrapText="1"/>
    </xf>
    <xf numFmtId="189" fontId="46" fillId="0" borderId="71" xfId="0" applyNumberFormat="1" applyFont="1" applyBorder="1" applyAlignment="1">
      <alignment horizontal="right" vertical="top" wrapText="1"/>
    </xf>
    <xf numFmtId="189" fontId="46" fillId="0" borderId="72" xfId="0" applyNumberFormat="1" applyFont="1" applyBorder="1" applyAlignment="1">
      <alignment horizontal="right" vertical="top" wrapText="1"/>
    </xf>
    <xf numFmtId="0" fontId="46" fillId="0" borderId="0" xfId="0" applyFont="1" applyBorder="1" applyAlignment="1">
      <alignment horizontal="left" wrapText="1" shrinkToFit="1"/>
    </xf>
    <xf numFmtId="0" fontId="45" fillId="0" borderId="0" xfId="0" applyFont="1" applyBorder="1" applyAlignment="1">
      <alignment horizontal="left" wrapText="1" shrinkToFit="1"/>
    </xf>
    <xf numFmtId="0" fontId="45" fillId="0" borderId="13" xfId="0" applyFont="1" applyBorder="1" applyAlignment="1">
      <alignment horizontal="center" vertical="top" wrapText="1"/>
    </xf>
    <xf numFmtId="0" fontId="45" fillId="0" borderId="13" xfId="0" applyFont="1" applyBorder="1" applyAlignment="1">
      <alignment horizontal="center" vertical="center" wrapText="1"/>
    </xf>
    <xf numFmtId="0" fontId="45" fillId="0" borderId="65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center" vertical="top" wrapText="1"/>
    </xf>
    <xf numFmtId="0" fontId="45" fillId="0" borderId="50" xfId="0" applyFont="1" applyBorder="1" applyAlignment="1">
      <alignment horizontal="center" vertical="top" wrapText="1"/>
    </xf>
    <xf numFmtId="0" fontId="46" fillId="0" borderId="18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45" fillId="34" borderId="51" xfId="0" applyFont="1" applyFill="1" applyBorder="1" applyAlignment="1">
      <alignment horizontal="left" vertical="center" wrapText="1"/>
    </xf>
    <xf numFmtId="0" fontId="45" fillId="34" borderId="52" xfId="0" applyFont="1" applyFill="1" applyBorder="1" applyAlignment="1">
      <alignment horizontal="left" vertical="center" wrapText="1"/>
    </xf>
    <xf numFmtId="0" fontId="45" fillId="34" borderId="53" xfId="0" applyFont="1" applyFill="1" applyBorder="1" applyAlignment="1">
      <alignment horizontal="left" vertical="center" wrapText="1"/>
    </xf>
    <xf numFmtId="0" fontId="46" fillId="0" borderId="16" xfId="0" applyFont="1" applyBorder="1" applyAlignment="1">
      <alignment vertical="top" wrapText="1" shrinkToFit="1"/>
    </xf>
    <xf numFmtId="0" fontId="46" fillId="0" borderId="29" xfId="0" applyFont="1" applyBorder="1" applyAlignment="1">
      <alignment vertical="top" wrapText="1" shrinkToFit="1"/>
    </xf>
    <xf numFmtId="0" fontId="46" fillId="0" borderId="25" xfId="0" applyFont="1" applyBorder="1" applyAlignment="1">
      <alignment horizontal="left" vertical="top" wrapText="1"/>
    </xf>
    <xf numFmtId="0" fontId="46" fillId="0" borderId="24" xfId="0" applyFont="1" applyBorder="1" applyAlignment="1">
      <alignment horizontal="left" vertical="top" wrapText="1"/>
    </xf>
    <xf numFmtId="0" fontId="45" fillId="0" borderId="73" xfId="0" applyFont="1" applyBorder="1" applyAlignment="1">
      <alignment horizontal="right" vertical="top" wrapText="1"/>
    </xf>
    <xf numFmtId="0" fontId="45" fillId="0" borderId="74" xfId="0" applyFont="1" applyBorder="1" applyAlignment="1">
      <alignment horizontal="right" vertical="top" wrapText="1"/>
    </xf>
    <xf numFmtId="0" fontId="46" fillId="0" borderId="16" xfId="0" applyFont="1" applyBorder="1" applyAlignment="1">
      <alignment horizontal="justify" vertical="top" wrapText="1" shrinkToFit="1"/>
    </xf>
    <xf numFmtId="0" fontId="46" fillId="0" borderId="29" xfId="0" applyFont="1" applyBorder="1" applyAlignment="1">
      <alignment horizontal="justify" vertical="top" wrapText="1" shrinkToFit="1"/>
    </xf>
    <xf numFmtId="0" fontId="45" fillId="35" borderId="75" xfId="0" applyFont="1" applyFill="1" applyBorder="1" applyAlignment="1">
      <alignment horizontal="justify" vertical="top" wrapText="1"/>
    </xf>
    <xf numFmtId="0" fontId="45" fillId="35" borderId="12" xfId="0" applyFont="1" applyFill="1" applyBorder="1" applyAlignment="1">
      <alignment horizontal="justify" vertical="top" wrapText="1"/>
    </xf>
    <xf numFmtId="0" fontId="45" fillId="35" borderId="32" xfId="0" applyFont="1" applyFill="1" applyBorder="1" applyAlignment="1">
      <alignment horizontal="justify" vertical="top" wrapText="1"/>
    </xf>
    <xf numFmtId="0" fontId="46" fillId="0" borderId="16" xfId="0" applyFont="1" applyFill="1" applyBorder="1" applyAlignment="1">
      <alignment vertical="top" wrapText="1" shrinkToFit="1"/>
    </xf>
    <xf numFmtId="0" fontId="46" fillId="0" borderId="29" xfId="0" applyFont="1" applyFill="1" applyBorder="1" applyAlignment="1">
      <alignment vertical="top" wrapText="1" shrinkToFit="1"/>
    </xf>
    <xf numFmtId="0" fontId="46" fillId="0" borderId="16" xfId="0" applyFont="1" applyFill="1" applyBorder="1" applyAlignment="1">
      <alignment horizontal="left" vertical="top" wrapText="1" shrinkToFit="1"/>
    </xf>
    <xf numFmtId="0" fontId="46" fillId="0" borderId="29" xfId="0" applyFont="1" applyFill="1" applyBorder="1" applyAlignment="1">
      <alignment horizontal="left" vertical="top" wrapText="1" shrinkToFit="1"/>
    </xf>
    <xf numFmtId="0" fontId="45" fillId="0" borderId="16" xfId="0" applyFont="1" applyFill="1" applyBorder="1" applyAlignment="1">
      <alignment vertical="top" wrapText="1" shrinkToFit="1"/>
    </xf>
    <xf numFmtId="0" fontId="45" fillId="0" borderId="29" xfId="0" applyFont="1" applyFill="1" applyBorder="1" applyAlignment="1">
      <alignment vertical="top" wrapText="1" shrinkToFit="1"/>
    </xf>
    <xf numFmtId="0" fontId="46" fillId="0" borderId="16" xfId="0" applyFont="1" applyBorder="1" applyAlignment="1">
      <alignment horizontal="left" vertical="center" wrapText="1" shrinkToFit="1"/>
    </xf>
    <xf numFmtId="0" fontId="46" fillId="0" borderId="29" xfId="0" applyFont="1" applyBorder="1" applyAlignment="1">
      <alignment horizontal="left" vertical="center" wrapText="1" shrinkToFit="1"/>
    </xf>
    <xf numFmtId="0" fontId="46" fillId="33" borderId="16" xfId="0" applyFont="1" applyFill="1" applyBorder="1" applyAlignment="1">
      <alignment vertical="top" wrapText="1" shrinkToFit="1"/>
    </xf>
    <xf numFmtId="0" fontId="46" fillId="33" borderId="29" xfId="0" applyFont="1" applyFill="1" applyBorder="1" applyAlignment="1">
      <alignment vertical="top" wrapText="1" shrinkToFit="1"/>
    </xf>
    <xf numFmtId="0" fontId="46" fillId="0" borderId="16" xfId="0" applyFont="1" applyBorder="1" applyAlignment="1">
      <alignment horizontal="left" vertical="top" wrapText="1" shrinkToFit="1"/>
    </xf>
    <xf numFmtId="0" fontId="46" fillId="0" borderId="29" xfId="0" applyFont="1" applyBorder="1" applyAlignment="1">
      <alignment horizontal="left" vertical="top" wrapText="1" shrinkToFit="1"/>
    </xf>
    <xf numFmtId="0" fontId="45" fillId="0" borderId="16" xfId="0" applyFont="1" applyFill="1" applyBorder="1" applyAlignment="1">
      <alignment horizontal="left" vertical="top" wrapText="1" shrinkToFit="1"/>
    </xf>
    <xf numFmtId="0" fontId="45" fillId="0" borderId="29" xfId="0" applyFont="1" applyFill="1" applyBorder="1" applyAlignment="1">
      <alignment horizontal="left" vertical="top" wrapText="1" shrinkToFit="1"/>
    </xf>
    <xf numFmtId="0" fontId="46" fillId="0" borderId="10" xfId="0" applyFont="1" applyBorder="1" applyAlignment="1">
      <alignment horizontal="center" vertical="top" wrapText="1"/>
    </xf>
    <xf numFmtId="188" fontId="46" fillId="0" borderId="10" xfId="0" applyNumberFormat="1" applyFont="1" applyBorder="1" applyAlignment="1">
      <alignment horizontal="right" vertical="top" wrapText="1"/>
    </xf>
    <xf numFmtId="0" fontId="45" fillId="0" borderId="12" xfId="0" applyFont="1" applyBorder="1" applyAlignment="1">
      <alignment horizontal="center" vertical="top" wrapText="1"/>
    </xf>
    <xf numFmtId="189" fontId="46" fillId="0" borderId="29" xfId="0" applyNumberFormat="1" applyFont="1" applyBorder="1" applyAlignment="1">
      <alignment horizontal="right" vertical="top" wrapText="1"/>
    </xf>
    <xf numFmtId="189" fontId="46" fillId="0" borderId="76" xfId="0" applyNumberFormat="1" applyFont="1" applyBorder="1" applyAlignment="1">
      <alignment horizontal="right" vertical="top" wrapText="1"/>
    </xf>
    <xf numFmtId="189" fontId="45" fillId="0" borderId="77" xfId="0" applyNumberFormat="1" applyFont="1" applyBorder="1" applyAlignment="1">
      <alignment horizontal="right" vertical="top" wrapText="1"/>
    </xf>
    <xf numFmtId="0" fontId="46" fillId="0" borderId="24" xfId="0" applyFont="1" applyBorder="1" applyAlignment="1">
      <alignment horizontal="center" vertical="top" wrapText="1"/>
    </xf>
    <xf numFmtId="188" fontId="46" fillId="0" borderId="10" xfId="0" applyNumberFormat="1" applyFont="1" applyBorder="1" applyAlignment="1">
      <alignment horizontal="right" wrapText="1"/>
    </xf>
    <xf numFmtId="188" fontId="45" fillId="0" borderId="24" xfId="0" applyNumberFormat="1" applyFont="1" applyFill="1" applyBorder="1" applyAlignment="1">
      <alignment horizontal="right" vertical="top" wrapText="1"/>
    </xf>
    <xf numFmtId="188" fontId="46" fillId="0" borderId="24" xfId="0" applyNumberFormat="1" applyFont="1" applyBorder="1" applyAlignment="1">
      <alignment horizontal="right" vertical="top" wrapText="1"/>
    </xf>
    <xf numFmtId="188" fontId="46" fillId="0" borderId="24" xfId="0" applyNumberFormat="1" applyFont="1" applyBorder="1" applyAlignment="1">
      <alignment horizontal="right" wrapText="1"/>
    </xf>
    <xf numFmtId="188" fontId="45" fillId="0" borderId="24" xfId="0" applyNumberFormat="1" applyFont="1" applyFill="1" applyBorder="1" applyAlignment="1">
      <alignment horizontal="right" wrapText="1"/>
    </xf>
    <xf numFmtId="0" fontId="46" fillId="0" borderId="0" xfId="0" applyFont="1" applyAlignment="1">
      <alignment horizontal="left"/>
    </xf>
    <xf numFmtId="0" fontId="45" fillId="36" borderId="10" xfId="0" applyFont="1" applyFill="1" applyBorder="1" applyAlignment="1">
      <alignment vertical="top" wrapText="1"/>
    </xf>
    <xf numFmtId="2" fontId="45" fillId="0" borderId="10" xfId="0" applyNumberFormat="1" applyFont="1" applyBorder="1" applyAlignment="1">
      <alignment horizontal="center" vertical="top" wrapText="1"/>
    </xf>
    <xf numFmtId="188" fontId="46" fillId="0" borderId="24" xfId="0" applyNumberFormat="1" applyFont="1" applyFill="1" applyBorder="1" applyAlignment="1">
      <alignment horizontal="center" vertical="center" wrapText="1"/>
    </xf>
    <xf numFmtId="0" fontId="46" fillId="0" borderId="24" xfId="0" applyFont="1" applyFill="1" applyBorder="1" applyAlignment="1">
      <alignment horizontal="center" vertical="top" wrapText="1"/>
    </xf>
    <xf numFmtId="188" fontId="46" fillId="0" borderId="10" xfId="0" applyNumberFormat="1" applyFont="1" applyFill="1" applyBorder="1" applyAlignment="1">
      <alignment horizontal="right" wrapText="1"/>
    </xf>
    <xf numFmtId="188" fontId="46" fillId="0" borderId="10" xfId="0" applyNumberFormat="1" applyFont="1" applyFill="1" applyBorder="1" applyAlignment="1">
      <alignment horizontal="right" vertical="top" wrapText="1"/>
    </xf>
    <xf numFmtId="0" fontId="45" fillId="0" borderId="10" xfId="0" applyFont="1" applyFill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188" fontId="45" fillId="0" borderId="10" xfId="0" applyNumberFormat="1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 horizontal="center" vertical="top" wrapText="1"/>
    </xf>
    <xf numFmtId="188" fontId="46" fillId="33" borderId="10" xfId="0" applyNumberFormat="1" applyFont="1" applyFill="1" applyBorder="1" applyAlignment="1">
      <alignment horizontal="right" wrapText="1"/>
    </xf>
    <xf numFmtId="188" fontId="46" fillId="33" borderId="10" xfId="0" applyNumberFormat="1" applyFont="1" applyFill="1" applyBorder="1" applyAlignment="1">
      <alignment horizontal="right" vertical="top" wrapText="1"/>
    </xf>
    <xf numFmtId="188" fontId="46" fillId="0" borderId="10" xfId="0" applyNumberFormat="1" applyFont="1" applyFill="1" applyBorder="1" applyAlignment="1">
      <alignment horizontal="right" vertical="center" wrapText="1"/>
    </xf>
    <xf numFmtId="188" fontId="45" fillId="0" borderId="10" xfId="0" applyNumberFormat="1" applyFont="1" applyFill="1" applyBorder="1" applyAlignment="1">
      <alignment horizontal="right" vertical="center" wrapText="1"/>
    </xf>
    <xf numFmtId="188" fontId="45" fillId="0" borderId="16" xfId="0" applyNumberFormat="1" applyFont="1" applyFill="1" applyBorder="1" applyAlignment="1">
      <alignment horizontal="right" vertical="center" wrapText="1"/>
    </xf>
    <xf numFmtId="188" fontId="45" fillId="0" borderId="13" xfId="0" applyNumberFormat="1" applyFont="1" applyFill="1" applyBorder="1" applyAlignment="1">
      <alignment horizontal="right" vertical="center" wrapText="1"/>
    </xf>
    <xf numFmtId="188" fontId="45" fillId="0" borderId="29" xfId="0" applyNumberFormat="1" applyFont="1" applyFill="1" applyBorder="1" applyAlignment="1">
      <alignment horizontal="right" vertical="center" wrapText="1"/>
    </xf>
    <xf numFmtId="0" fontId="46" fillId="0" borderId="16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 wrapText="1"/>
    </xf>
    <xf numFmtId="0" fontId="46" fillId="0" borderId="29" xfId="0" applyFont="1" applyBorder="1" applyAlignment="1">
      <alignment horizontal="center" vertical="top" wrapText="1"/>
    </xf>
    <xf numFmtId="188" fontId="46" fillId="0" borderId="10" xfId="0" applyNumberFormat="1" applyFont="1" applyBorder="1" applyAlignment="1">
      <alignment vertical="center" wrapText="1"/>
    </xf>
    <xf numFmtId="188" fontId="46" fillId="0" borderId="10" xfId="0" applyNumberFormat="1" applyFont="1" applyBorder="1" applyAlignment="1">
      <alignment horizontal="right" vertical="center" wrapText="1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50" xfId="0" applyBorder="1" applyAlignment="1">
      <alignment/>
    </xf>
    <xf numFmtId="0" fontId="0" fillId="0" borderId="50" xfId="0" applyFont="1" applyBorder="1" applyAlignment="1">
      <alignment/>
    </xf>
    <xf numFmtId="0" fontId="45" fillId="36" borderId="16" xfId="0" applyFont="1" applyFill="1" applyBorder="1" applyAlignment="1">
      <alignment horizontal="left" vertical="top" wrapText="1"/>
    </xf>
    <xf numFmtId="0" fontId="45" fillId="36" borderId="13" xfId="0" applyFont="1" applyFill="1" applyBorder="1" applyAlignment="1">
      <alignment horizontal="left" vertical="top" wrapText="1"/>
    </xf>
    <xf numFmtId="0" fontId="45" fillId="36" borderId="29" xfId="0" applyFont="1" applyFill="1" applyBorder="1" applyAlignment="1">
      <alignment horizontal="left" vertical="top" wrapText="1"/>
    </xf>
    <xf numFmtId="0" fontId="45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Alignment="1">
      <alignment horizontal="center" vertical="top"/>
    </xf>
    <xf numFmtId="0" fontId="46" fillId="0" borderId="50" xfId="0" applyFont="1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6" fillId="0" borderId="12" xfId="0" applyFont="1" applyBorder="1" applyAlignment="1">
      <alignment horizontal="left" wrapText="1" shrinkToFit="1"/>
    </xf>
    <xf numFmtId="0" fontId="17" fillId="0" borderId="50" xfId="0" applyFont="1" applyBorder="1" applyAlignment="1">
      <alignment wrapText="1" shrinkToFit="1"/>
    </xf>
    <xf numFmtId="0" fontId="17" fillId="0" borderId="0" xfId="0" applyFont="1" applyAlignment="1">
      <alignment wrapText="1" shrinkToFit="1"/>
    </xf>
    <xf numFmtId="0" fontId="45" fillId="0" borderId="16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2" fontId="45" fillId="0" borderId="16" xfId="0" applyNumberFormat="1" applyFont="1" applyBorder="1" applyAlignment="1">
      <alignment horizontal="center" vertical="center" wrapText="1"/>
    </xf>
    <xf numFmtId="2" fontId="45" fillId="0" borderId="13" xfId="0" applyNumberFormat="1" applyFont="1" applyBorder="1" applyAlignment="1">
      <alignment horizontal="center" vertical="center" wrapText="1"/>
    </xf>
    <xf numFmtId="2" fontId="45" fillId="0" borderId="29" xfId="0" applyNumberFormat="1" applyFont="1" applyBorder="1" applyAlignment="1">
      <alignment horizontal="center" vertical="center" wrapText="1"/>
    </xf>
    <xf numFmtId="188" fontId="63" fillId="0" borderId="74" xfId="0" applyNumberFormat="1" applyFont="1" applyBorder="1" applyAlignment="1">
      <alignment horizontal="right" vertical="center" wrapText="1"/>
    </xf>
    <xf numFmtId="188" fontId="53" fillId="0" borderId="10" xfId="0" applyNumberFormat="1" applyFont="1" applyBorder="1" applyAlignment="1">
      <alignment horizontal="right" vertical="center" wrapText="1"/>
    </xf>
    <xf numFmtId="0" fontId="46" fillId="0" borderId="0" xfId="0" applyFont="1" applyAlignment="1">
      <alignment horizontal="left" wrapText="1" shrinkToFit="1"/>
    </xf>
    <xf numFmtId="0" fontId="45" fillId="0" borderId="78" xfId="0" applyFont="1" applyBorder="1" applyAlignment="1">
      <alignment horizontal="center" vertical="center" wrapText="1"/>
    </xf>
    <xf numFmtId="0" fontId="45" fillId="0" borderId="79" xfId="0" applyFont="1" applyBorder="1" applyAlignment="1">
      <alignment horizontal="center" vertical="center" wrapText="1"/>
    </xf>
    <xf numFmtId="0" fontId="45" fillId="0" borderId="80" xfId="0" applyFont="1" applyBorder="1" applyAlignment="1">
      <alignment horizontal="center" vertical="center" wrapText="1"/>
    </xf>
    <xf numFmtId="0" fontId="45" fillId="0" borderId="81" xfId="0" applyFont="1" applyBorder="1" applyAlignment="1">
      <alignment horizontal="center" vertical="center" wrapText="1"/>
    </xf>
    <xf numFmtId="0" fontId="45" fillId="0" borderId="54" xfId="0" applyFont="1" applyBorder="1" applyAlignment="1">
      <alignment horizontal="center" vertical="center" wrapText="1"/>
    </xf>
    <xf numFmtId="0" fontId="45" fillId="0" borderId="82" xfId="0" applyFont="1" applyBorder="1" applyAlignment="1">
      <alignment horizontal="center" vertical="center" wrapText="1"/>
    </xf>
    <xf numFmtId="0" fontId="45" fillId="36" borderId="51" xfId="0" applyFont="1" applyFill="1" applyBorder="1" applyAlignment="1">
      <alignment horizontal="left" vertical="center" wrapText="1"/>
    </xf>
    <xf numFmtId="0" fontId="45" fillId="36" borderId="52" xfId="0" applyFont="1" applyFill="1" applyBorder="1" applyAlignment="1">
      <alignment horizontal="left" vertical="center" wrapText="1"/>
    </xf>
    <xf numFmtId="0" fontId="45" fillId="36" borderId="53" xfId="0" applyFont="1" applyFill="1" applyBorder="1" applyAlignment="1">
      <alignment horizontal="left" vertical="center" wrapText="1"/>
    </xf>
    <xf numFmtId="0" fontId="45" fillId="0" borderId="0" xfId="0" applyFont="1" applyAlignment="1">
      <alignment horizontal="left" wrapText="1" shrinkToFit="1"/>
    </xf>
    <xf numFmtId="0" fontId="46" fillId="0" borderId="43" xfId="0" applyFont="1" applyBorder="1" applyAlignment="1">
      <alignment horizontal="center" vertical="center" wrapText="1"/>
    </xf>
    <xf numFmtId="0" fontId="46" fillId="0" borderId="71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 wrapText="1"/>
    </xf>
    <xf numFmtId="0" fontId="46" fillId="34" borderId="83" xfId="0" applyFont="1" applyFill="1" applyBorder="1" applyAlignment="1">
      <alignment horizontal="right" vertical="center" wrapText="1" shrinkToFit="1"/>
    </xf>
    <xf numFmtId="0" fontId="46" fillId="34" borderId="84" xfId="0" applyFont="1" applyFill="1" applyBorder="1" applyAlignment="1">
      <alignment horizontal="right" vertical="center" wrapText="1" shrinkToFit="1"/>
    </xf>
    <xf numFmtId="0" fontId="46" fillId="34" borderId="85" xfId="0" applyFont="1" applyFill="1" applyBorder="1" applyAlignment="1">
      <alignment horizontal="right" vertical="center" wrapText="1" shrinkToFit="1"/>
    </xf>
    <xf numFmtId="0" fontId="45" fillId="36" borderId="16" xfId="0" applyFont="1" applyFill="1" applyBorder="1" applyAlignment="1">
      <alignment horizontal="left" vertical="center" wrapText="1"/>
    </xf>
    <xf numFmtId="0" fontId="45" fillId="36" borderId="13" xfId="0" applyFont="1" applyFill="1" applyBorder="1" applyAlignment="1">
      <alignment horizontal="left" vertical="center" wrapText="1"/>
    </xf>
    <xf numFmtId="0" fontId="45" fillId="36" borderId="29" xfId="0" applyFont="1" applyFill="1" applyBorder="1" applyAlignment="1">
      <alignment horizontal="left" vertical="center" wrapText="1"/>
    </xf>
    <xf numFmtId="0" fontId="60" fillId="0" borderId="0" xfId="0" applyFont="1" applyBorder="1" applyAlignment="1">
      <alignment horizontal="left" vertical="center"/>
    </xf>
    <xf numFmtId="0" fontId="45" fillId="36" borderId="67" xfId="0" applyFont="1" applyFill="1" applyBorder="1" applyAlignment="1">
      <alignment horizontal="left" vertical="center" wrapText="1"/>
    </xf>
    <xf numFmtId="0" fontId="45" fillId="36" borderId="58" xfId="0" applyFont="1" applyFill="1" applyBorder="1" applyAlignment="1">
      <alignment horizontal="left" vertical="center" wrapText="1"/>
    </xf>
    <xf numFmtId="0" fontId="45" fillId="36" borderId="59" xfId="0" applyFont="1" applyFill="1" applyBorder="1" applyAlignment="1">
      <alignment horizontal="left" vertical="center" wrapText="1"/>
    </xf>
    <xf numFmtId="0" fontId="59" fillId="0" borderId="0" xfId="0" applyFont="1" applyBorder="1" applyAlignment="1">
      <alignment horizontal="center" vertical="center"/>
    </xf>
    <xf numFmtId="0" fontId="48" fillId="0" borderId="62" xfId="0" applyFont="1" applyBorder="1" applyAlignment="1">
      <alignment horizontal="center" vertical="center" wrapText="1" shrinkToFit="1"/>
    </xf>
    <xf numFmtId="0" fontId="48" fillId="0" borderId="86" xfId="0" applyFont="1" applyBorder="1" applyAlignment="1">
      <alignment horizontal="center" vertical="center" wrapText="1" shrinkToFit="1"/>
    </xf>
    <xf numFmtId="0" fontId="45" fillId="0" borderId="60" xfId="0" applyFont="1" applyBorder="1" applyAlignment="1">
      <alignment horizontal="center" vertical="center" wrapText="1" shrinkToFit="1"/>
    </xf>
    <xf numFmtId="0" fontId="45" fillId="0" borderId="61" xfId="0" applyFont="1" applyBorder="1" applyAlignment="1">
      <alignment horizontal="center" vertical="center" wrapText="1" shrinkToFit="1"/>
    </xf>
    <xf numFmtId="0" fontId="45" fillId="0" borderId="78" xfId="0" applyFont="1" applyBorder="1" applyAlignment="1">
      <alignment horizontal="center" vertical="center" wrapText="1" shrinkToFit="1"/>
    </xf>
    <xf numFmtId="0" fontId="45" fillId="0" borderId="80" xfId="0" applyFont="1" applyBorder="1" applyAlignment="1">
      <alignment horizontal="center" vertical="center" wrapText="1" shrinkToFit="1"/>
    </xf>
    <xf numFmtId="0" fontId="45" fillId="0" borderId="81" xfId="0" applyFont="1" applyBorder="1" applyAlignment="1">
      <alignment horizontal="center" vertical="center" wrapText="1" shrinkToFit="1"/>
    </xf>
    <xf numFmtId="0" fontId="45" fillId="0" borderId="82" xfId="0" applyFont="1" applyBorder="1" applyAlignment="1">
      <alignment horizontal="center" vertical="center" wrapText="1" shrinkToFit="1"/>
    </xf>
    <xf numFmtId="0" fontId="45" fillId="0" borderId="87" xfId="0" applyFont="1" applyBorder="1" applyAlignment="1">
      <alignment horizontal="center" vertical="center" wrapText="1"/>
    </xf>
    <xf numFmtId="0" fontId="45" fillId="0" borderId="35" xfId="0" applyFont="1" applyBorder="1" applyAlignment="1">
      <alignment horizontal="center" vertical="center" wrapText="1"/>
    </xf>
    <xf numFmtId="0" fontId="46" fillId="0" borderId="88" xfId="0" applyFont="1" applyBorder="1" applyAlignment="1">
      <alignment horizontal="center" vertical="center" wrapText="1"/>
    </xf>
    <xf numFmtId="0" fontId="46" fillId="0" borderId="84" xfId="0" applyFont="1" applyBorder="1" applyAlignment="1">
      <alignment horizontal="center" vertical="center" wrapText="1"/>
    </xf>
    <xf numFmtId="0" fontId="46" fillId="0" borderId="89" xfId="0" applyFont="1" applyBorder="1" applyAlignment="1">
      <alignment horizontal="center" vertical="center" wrapText="1"/>
    </xf>
    <xf numFmtId="0" fontId="48" fillId="0" borderId="62" xfId="0" applyFont="1" applyBorder="1" applyAlignment="1">
      <alignment horizontal="center" vertical="center" wrapText="1"/>
    </xf>
    <xf numFmtId="0" fontId="48" fillId="0" borderId="63" xfId="0" applyFont="1" applyBorder="1" applyAlignment="1">
      <alignment horizontal="center" vertical="center" wrapText="1"/>
    </xf>
    <xf numFmtId="0" fontId="48" fillId="0" borderId="86" xfId="0" applyFont="1" applyBorder="1" applyAlignment="1">
      <alignment horizontal="center" vertical="center" wrapText="1"/>
    </xf>
    <xf numFmtId="0" fontId="46" fillId="0" borderId="88" xfId="0" applyFont="1" applyBorder="1" applyAlignment="1">
      <alignment horizontal="center" vertical="center" wrapText="1" shrinkToFit="1"/>
    </xf>
    <xf numFmtId="0" fontId="46" fillId="0" borderId="89" xfId="0" applyFont="1" applyBorder="1" applyAlignment="1">
      <alignment horizontal="center" vertical="center" wrapText="1" shrinkToFit="1"/>
    </xf>
    <xf numFmtId="0" fontId="50" fillId="0" borderId="90" xfId="0" applyFont="1" applyBorder="1" applyAlignment="1">
      <alignment horizontal="center" vertical="center"/>
    </xf>
    <xf numFmtId="0" fontId="50" fillId="0" borderId="52" xfId="0" applyFont="1" applyBorder="1" applyAlignment="1">
      <alignment horizontal="center" vertical="center"/>
    </xf>
    <xf numFmtId="0" fontId="50" fillId="0" borderId="53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 wrapText="1" shrinkToFit="1"/>
    </xf>
    <xf numFmtId="0" fontId="46" fillId="0" borderId="76" xfId="0" applyFont="1" applyBorder="1" applyAlignment="1">
      <alignment horizontal="center" vertical="center" wrapText="1" shrinkToFit="1"/>
    </xf>
    <xf numFmtId="0" fontId="60" fillId="0" borderId="91" xfId="0" applyFont="1" applyBorder="1" applyAlignment="1">
      <alignment horizontal="right" vertical="center"/>
    </xf>
    <xf numFmtId="0" fontId="60" fillId="0" borderId="92" xfId="0" applyFont="1" applyBorder="1" applyAlignment="1">
      <alignment horizontal="right" vertical="center"/>
    </xf>
    <xf numFmtId="0" fontId="60" fillId="0" borderId="30" xfId="0" applyFont="1" applyBorder="1" applyAlignment="1">
      <alignment horizontal="right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188" fontId="53" fillId="0" borderId="34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center" vertical="center" wrapText="1"/>
    </xf>
    <xf numFmtId="188" fontId="53" fillId="0" borderId="42" xfId="0" applyNumberFormat="1" applyFont="1" applyBorder="1" applyAlignment="1">
      <alignment horizontal="right" vertical="center" wrapText="1"/>
    </xf>
    <xf numFmtId="188" fontId="53" fillId="0" borderId="17" xfId="0" applyNumberFormat="1" applyFont="1" applyBorder="1" applyAlignment="1">
      <alignment horizontal="right" vertical="center" wrapText="1"/>
    </xf>
    <xf numFmtId="188" fontId="62" fillId="0" borderId="74" xfId="0" applyNumberFormat="1" applyFont="1" applyBorder="1" applyAlignment="1">
      <alignment horizontal="right" vertical="center" wrapText="1"/>
    </xf>
    <xf numFmtId="188" fontId="62" fillId="0" borderId="93" xfId="0" applyNumberFormat="1" applyFont="1" applyBorder="1" applyAlignment="1">
      <alignment horizontal="right" vertical="center" wrapText="1"/>
    </xf>
    <xf numFmtId="188" fontId="62" fillId="0" borderId="35" xfId="0" applyNumberFormat="1" applyFont="1" applyBorder="1" applyAlignment="1">
      <alignment horizontal="center" vertical="center" wrapText="1"/>
    </xf>
    <xf numFmtId="9" fontId="45" fillId="0" borderId="35" xfId="0" applyNumberFormat="1" applyFont="1" applyBorder="1" applyAlignment="1">
      <alignment horizontal="center" vertical="center" wrapText="1"/>
    </xf>
    <xf numFmtId="9" fontId="45" fillId="0" borderId="46" xfId="0" applyNumberFormat="1" applyFont="1" applyBorder="1" applyAlignment="1">
      <alignment horizontal="center" vertical="center" wrapText="1"/>
    </xf>
    <xf numFmtId="0" fontId="45" fillId="0" borderId="73" xfId="0" applyFont="1" applyBorder="1" applyAlignment="1">
      <alignment horizontal="center" vertical="center" wrapText="1"/>
    </xf>
    <xf numFmtId="0" fontId="45" fillId="0" borderId="74" xfId="0" applyFont="1" applyBorder="1" applyAlignment="1">
      <alignment horizontal="center" vertical="center" wrapText="1"/>
    </xf>
    <xf numFmtId="0" fontId="45" fillId="0" borderId="6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5"/>
  <sheetViews>
    <sheetView zoomScale="77" zoomScaleNormal="77" zoomScalePageLayoutView="0" workbookViewId="0" topLeftCell="A1">
      <selection activeCell="A1" sqref="A1:B1"/>
    </sheetView>
  </sheetViews>
  <sheetFormatPr defaultColWidth="9.00390625" defaultRowHeight="12.75"/>
  <cols>
    <col min="1" max="1" width="50.75390625" style="1" customWidth="1"/>
    <col min="2" max="2" width="14.25390625" style="6" customWidth="1"/>
    <col min="3" max="3" width="8.25390625" style="6" customWidth="1"/>
    <col min="4" max="4" width="9.125" style="6" customWidth="1"/>
    <col min="5" max="5" width="13.375" style="1" customWidth="1"/>
    <col min="6" max="6" width="11.125" style="1" customWidth="1"/>
    <col min="7" max="7" width="11.625" style="1" customWidth="1"/>
    <col min="8" max="8" width="11.875" style="1" customWidth="1"/>
    <col min="9" max="9" width="13.375" style="1" customWidth="1"/>
    <col min="10" max="10" width="9.125" style="1" customWidth="1"/>
    <col min="11" max="11" width="14.125" style="1" customWidth="1"/>
    <col min="12" max="16384" width="9.125" style="1" customWidth="1"/>
  </cols>
  <sheetData>
    <row r="1" spans="1:20" ht="15.75">
      <c r="A1" s="350" t="s">
        <v>63</v>
      </c>
      <c r="B1" s="350"/>
      <c r="C1" s="62"/>
      <c r="D1" s="62"/>
      <c r="E1" s="63"/>
      <c r="F1" s="349" t="s">
        <v>57</v>
      </c>
      <c r="G1" s="349"/>
      <c r="H1" s="349"/>
      <c r="I1" s="349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ht="15.75">
      <c r="A2" s="64"/>
      <c r="B2" s="65"/>
      <c r="C2" s="66"/>
      <c r="D2" s="66"/>
      <c r="E2" s="63"/>
      <c r="F2" s="349" t="s">
        <v>58</v>
      </c>
      <c r="G2" s="349"/>
      <c r="H2" s="349"/>
      <c r="I2" s="349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spans="1:20" ht="15.75">
      <c r="A3" s="68"/>
      <c r="B3" s="69"/>
      <c r="C3" s="66"/>
      <c r="D3" s="66"/>
      <c r="E3" s="63"/>
      <c r="F3" s="349" t="s">
        <v>59</v>
      </c>
      <c r="G3" s="349"/>
      <c r="H3" s="349"/>
      <c r="I3" s="349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ht="15.75">
      <c r="A4" s="64"/>
      <c r="B4" s="69"/>
      <c r="C4" s="66"/>
      <c r="D4" s="66"/>
      <c r="E4" s="63"/>
      <c r="F4" s="349" t="s">
        <v>60</v>
      </c>
      <c r="G4" s="349"/>
      <c r="H4" s="349"/>
      <c r="I4" s="349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</row>
    <row r="5" spans="1:20" ht="15.75">
      <c r="A5" s="351" t="s">
        <v>62</v>
      </c>
      <c r="B5" s="351"/>
      <c r="C5" s="70"/>
      <c r="D5" s="70"/>
      <c r="E5" s="71"/>
      <c r="F5" s="349" t="s">
        <v>61</v>
      </c>
      <c r="G5" s="349"/>
      <c r="H5" s="349"/>
      <c r="I5" s="349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</row>
    <row r="6" spans="1:20" ht="15.75">
      <c r="A6" s="63"/>
      <c r="B6" s="71"/>
      <c r="C6" s="71"/>
      <c r="D6" s="71"/>
      <c r="E6" s="71"/>
      <c r="F6" s="67"/>
      <c r="G6" s="67"/>
      <c r="H6" s="67"/>
      <c r="I6" s="67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</row>
    <row r="7" spans="1:20" ht="15.75">
      <c r="A7" s="363"/>
      <c r="B7" s="363"/>
      <c r="C7" s="72"/>
      <c r="D7" s="72"/>
      <c r="E7" s="73"/>
      <c r="F7" s="362" t="s">
        <v>64</v>
      </c>
      <c r="G7" s="362"/>
      <c r="H7" s="362"/>
      <c r="I7" s="362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</row>
    <row r="8" spans="1:20" s="9" customFormat="1" ht="11.25" customHeight="1">
      <c r="A8" s="74"/>
      <c r="B8" s="74"/>
      <c r="C8" s="75"/>
      <c r="D8" s="75"/>
      <c r="E8" s="76"/>
      <c r="F8" s="77"/>
      <c r="G8" s="77"/>
      <c r="H8" s="77"/>
      <c r="I8" s="77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</row>
    <row r="9" spans="1:20" ht="11.25" customHeight="1">
      <c r="A9" s="78"/>
      <c r="B9" s="78"/>
      <c r="C9" s="79"/>
      <c r="D9" s="79"/>
      <c r="E9" s="79"/>
      <c r="F9" s="80"/>
      <c r="G9" s="80"/>
      <c r="H9" s="80"/>
      <c r="I9" s="80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</row>
    <row r="10" spans="1:20" s="9" customFormat="1" ht="11.25">
      <c r="A10" s="361" t="s">
        <v>54</v>
      </c>
      <c r="B10" s="361"/>
      <c r="C10" s="81"/>
      <c r="D10" s="81"/>
      <c r="E10" s="76"/>
      <c r="F10" s="352" t="s">
        <v>65</v>
      </c>
      <c r="G10" s="352"/>
      <c r="H10" s="352"/>
      <c r="I10" s="352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</row>
    <row r="11" spans="1:20" ht="10.5" customHeight="1">
      <c r="A11" s="360" t="s">
        <v>52</v>
      </c>
      <c r="B11" s="360"/>
      <c r="C11" s="70"/>
      <c r="D11" s="70"/>
      <c r="E11" s="82"/>
      <c r="F11" s="364" t="s">
        <v>66</v>
      </c>
      <c r="G11" s="364"/>
      <c r="H11" s="364"/>
      <c r="I11" s="364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</row>
    <row r="12" spans="1:20" ht="23.25" customHeight="1">
      <c r="A12" s="63"/>
      <c r="B12" s="66"/>
      <c r="C12" s="66"/>
      <c r="D12" s="66"/>
      <c r="E12" s="82"/>
      <c r="F12" s="365"/>
      <c r="G12" s="365"/>
      <c r="H12" s="365"/>
      <c r="I12" s="365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</row>
    <row r="13" spans="1:20" s="9" customFormat="1" ht="16.5" customHeight="1">
      <c r="A13" s="75"/>
      <c r="B13" s="83"/>
      <c r="C13" s="83"/>
      <c r="D13" s="83"/>
      <c r="E13" s="76"/>
      <c r="F13" s="350" t="s">
        <v>68</v>
      </c>
      <c r="G13" s="350"/>
      <c r="H13" s="350"/>
      <c r="I13" s="350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</row>
    <row r="14" spans="1:20" s="9" customFormat="1" ht="11.25">
      <c r="A14" s="77"/>
      <c r="B14" s="83"/>
      <c r="C14" s="83"/>
      <c r="D14" s="83"/>
      <c r="E14" s="76"/>
      <c r="F14" s="84"/>
      <c r="G14" s="84"/>
      <c r="H14" s="84"/>
      <c r="I14" s="84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</row>
    <row r="15" spans="1:20" ht="11.25" customHeight="1">
      <c r="A15" s="74"/>
      <c r="B15" s="82"/>
      <c r="C15" s="82"/>
      <c r="D15" s="82"/>
      <c r="E15" s="82"/>
      <c r="F15" s="357" t="s">
        <v>53</v>
      </c>
      <c r="G15" s="357"/>
      <c r="H15" s="353"/>
      <c r="I15" s="35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</row>
    <row r="16" spans="1:20" s="9" customFormat="1" ht="12.75" customHeight="1">
      <c r="A16" s="70" t="s">
        <v>67</v>
      </c>
      <c r="B16" s="85"/>
      <c r="C16" s="85"/>
      <c r="D16" s="85"/>
      <c r="E16" s="85"/>
      <c r="F16" s="352" t="s">
        <v>69</v>
      </c>
      <c r="G16" s="352"/>
      <c r="H16" s="352"/>
      <c r="I16" s="352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</row>
    <row r="17" spans="1:20" ht="11.25" customHeight="1">
      <c r="A17" s="70" t="s">
        <v>52</v>
      </c>
      <c r="B17" s="86"/>
      <c r="C17" s="86"/>
      <c r="D17" s="86"/>
      <c r="E17" s="86"/>
      <c r="F17" s="86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</row>
    <row r="18" spans="1:20" ht="15.75">
      <c r="A18" s="63"/>
      <c r="B18" s="86"/>
      <c r="C18" s="86"/>
      <c r="D18" s="86"/>
      <c r="E18" s="86"/>
      <c r="F18" s="359"/>
      <c r="G18" s="359"/>
      <c r="H18" s="359"/>
      <c r="I18" s="87" t="s">
        <v>70</v>
      </c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</row>
    <row r="19" spans="1:20" ht="15.75">
      <c r="A19" s="88" t="s">
        <v>15</v>
      </c>
      <c r="B19" s="88"/>
      <c r="C19" s="88"/>
      <c r="D19" s="88"/>
      <c r="E19" s="88"/>
      <c r="F19" s="66"/>
      <c r="G19" s="89"/>
      <c r="H19" s="90" t="s">
        <v>71</v>
      </c>
      <c r="I19" s="91">
        <v>2019</v>
      </c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</row>
    <row r="20" spans="1:20" ht="15.75">
      <c r="A20" s="92" t="s">
        <v>38</v>
      </c>
      <c r="B20" s="366" t="s">
        <v>415</v>
      </c>
      <c r="C20" s="366"/>
      <c r="D20" s="366"/>
      <c r="E20" s="366"/>
      <c r="F20" s="366"/>
      <c r="G20" s="355" t="s">
        <v>16</v>
      </c>
      <c r="H20" s="356"/>
      <c r="I20" s="91">
        <v>40481559</v>
      </c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</row>
    <row r="21" spans="1:20" ht="15.75">
      <c r="A21" s="94" t="s">
        <v>39</v>
      </c>
      <c r="B21" s="358" t="s">
        <v>416</v>
      </c>
      <c r="C21" s="358"/>
      <c r="D21" s="358"/>
      <c r="E21" s="358"/>
      <c r="F21" s="358"/>
      <c r="G21" s="354" t="s">
        <v>29</v>
      </c>
      <c r="H21" s="354"/>
      <c r="I21" s="91">
        <v>160</v>
      </c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</row>
    <row r="22" spans="1:20" ht="26.25">
      <c r="A22" s="96" t="s">
        <v>72</v>
      </c>
      <c r="B22" s="95" t="s">
        <v>430</v>
      </c>
      <c r="C22" s="95"/>
      <c r="D22" s="95"/>
      <c r="E22" s="95"/>
      <c r="F22" s="95"/>
      <c r="G22" s="354" t="s">
        <v>73</v>
      </c>
      <c r="H22" s="354"/>
      <c r="I22" s="91">
        <v>7420610100</v>
      </c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</row>
    <row r="23" spans="1:20" ht="15.75">
      <c r="A23" s="97" t="s">
        <v>336</v>
      </c>
      <c r="B23" s="367"/>
      <c r="C23" s="367"/>
      <c r="D23" s="367"/>
      <c r="E23" s="367"/>
      <c r="F23" s="367"/>
      <c r="G23" s="354" t="s">
        <v>18</v>
      </c>
      <c r="H23" s="354"/>
      <c r="I23" s="91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</row>
    <row r="24" spans="1:20" ht="15.75">
      <c r="A24" s="97" t="s">
        <v>41</v>
      </c>
      <c r="B24" s="358" t="s">
        <v>417</v>
      </c>
      <c r="C24" s="358"/>
      <c r="D24" s="358"/>
      <c r="E24" s="358"/>
      <c r="F24" s="358"/>
      <c r="G24" s="354" t="s">
        <v>17</v>
      </c>
      <c r="H24" s="354"/>
      <c r="I24" s="91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</row>
    <row r="25" spans="1:20" ht="15.75">
      <c r="A25" s="98" t="s">
        <v>40</v>
      </c>
      <c r="B25" s="368" t="s">
        <v>424</v>
      </c>
      <c r="C25" s="368"/>
      <c r="D25" s="368"/>
      <c r="E25" s="368"/>
      <c r="F25" s="368"/>
      <c r="G25" s="354" t="s">
        <v>19</v>
      </c>
      <c r="H25" s="354"/>
      <c r="I25" s="91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</row>
    <row r="26" spans="1:20" ht="15.75">
      <c r="A26" s="98" t="s">
        <v>74</v>
      </c>
      <c r="B26" s="368"/>
      <c r="C26" s="368"/>
      <c r="D26" s="368"/>
      <c r="E26" s="368"/>
      <c r="F26" s="368"/>
      <c r="G26" s="354"/>
      <c r="H26" s="354"/>
      <c r="I26" s="91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</row>
    <row r="27" spans="1:20" ht="15.75">
      <c r="A27" s="98" t="s">
        <v>75</v>
      </c>
      <c r="B27" s="368" t="s">
        <v>418</v>
      </c>
      <c r="C27" s="368"/>
      <c r="D27" s="368"/>
      <c r="E27" s="368"/>
      <c r="F27" s="368"/>
      <c r="G27" s="354"/>
      <c r="H27" s="354"/>
      <c r="I27" s="91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</row>
    <row r="28" spans="1:20" ht="15.75">
      <c r="A28" s="100" t="s">
        <v>76</v>
      </c>
      <c r="B28" s="99">
        <v>16</v>
      </c>
      <c r="C28" s="101"/>
      <c r="D28" s="101"/>
      <c r="E28" s="101"/>
      <c r="F28" s="101"/>
      <c r="G28" s="93"/>
      <c r="H28" s="93"/>
      <c r="I28" s="89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</row>
    <row r="29" spans="1:20" ht="15.75">
      <c r="A29" s="102" t="s">
        <v>35</v>
      </c>
      <c r="B29" s="80" t="s">
        <v>419</v>
      </c>
      <c r="C29" s="103"/>
      <c r="D29" s="103"/>
      <c r="E29" s="103"/>
      <c r="F29" s="103"/>
      <c r="G29" s="103"/>
      <c r="H29" s="10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</row>
    <row r="30" spans="1:20" ht="14.25" customHeight="1">
      <c r="A30" s="100" t="s">
        <v>36</v>
      </c>
      <c r="B30" s="328">
        <v>25300</v>
      </c>
      <c r="C30" s="80"/>
      <c r="D30" s="80"/>
      <c r="E30" s="80"/>
      <c r="F30" s="80"/>
      <c r="G30" s="80"/>
      <c r="H30" s="80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</row>
    <row r="31" spans="1:20" ht="15.75">
      <c r="A31" s="102" t="s">
        <v>37</v>
      </c>
      <c r="B31" s="80" t="s">
        <v>420</v>
      </c>
      <c r="C31" s="80"/>
      <c r="D31" s="80"/>
      <c r="E31" s="80"/>
      <c r="F31" s="80"/>
      <c r="G31" s="80"/>
      <c r="H31" s="80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</row>
    <row r="32" spans="1:4" ht="11.25" customHeight="1">
      <c r="A32" s="4"/>
      <c r="B32" s="1"/>
      <c r="C32" s="1"/>
      <c r="D32" s="1"/>
    </row>
    <row r="33" spans="1:4" ht="7.5" customHeight="1">
      <c r="A33" s="4"/>
      <c r="B33" s="1"/>
      <c r="C33" s="1"/>
      <c r="D33" s="1"/>
    </row>
    <row r="34" spans="1:9" ht="18.75">
      <c r="A34" s="334" t="s">
        <v>421</v>
      </c>
      <c r="B34" s="334"/>
      <c r="C34" s="334"/>
      <c r="D34" s="334"/>
      <c r="E34" s="334"/>
      <c r="F34" s="334"/>
      <c r="G34" s="334"/>
      <c r="H34" s="334"/>
      <c r="I34" s="334"/>
    </row>
    <row r="35" spans="2:9" ht="15">
      <c r="B35" s="2"/>
      <c r="C35" s="2"/>
      <c r="D35" s="2"/>
      <c r="E35" s="2"/>
      <c r="F35" s="2"/>
      <c r="G35" s="2"/>
      <c r="H35" s="2"/>
      <c r="I35" s="2"/>
    </row>
    <row r="36" spans="1:9" ht="18.75">
      <c r="A36" s="338" t="s">
        <v>77</v>
      </c>
      <c r="B36" s="338"/>
      <c r="C36" s="338"/>
      <c r="D36" s="338"/>
      <c r="E36" s="338"/>
      <c r="F36" s="338"/>
      <c r="G36" s="338"/>
      <c r="H36" s="338"/>
      <c r="I36" s="338"/>
    </row>
    <row r="37" spans="1:9" ht="16.5" customHeight="1">
      <c r="A37" s="339" t="s">
        <v>78</v>
      </c>
      <c r="B37" s="339"/>
      <c r="C37" s="340"/>
      <c r="D37" s="340"/>
      <c r="E37" s="339"/>
      <c r="F37" s="339"/>
      <c r="G37" s="339"/>
      <c r="H37" s="339"/>
      <c r="I37" s="339"/>
    </row>
    <row r="38" spans="1:9" ht="14.25" customHeight="1">
      <c r="A38" s="347"/>
      <c r="B38" s="344" t="s">
        <v>43</v>
      </c>
      <c r="C38" s="318" t="s">
        <v>79</v>
      </c>
      <c r="D38" s="318" t="s">
        <v>79</v>
      </c>
      <c r="E38" s="343" t="s">
        <v>81</v>
      </c>
      <c r="F38" s="345" t="s">
        <v>168</v>
      </c>
      <c r="G38" s="346"/>
      <c r="H38" s="346"/>
      <c r="I38" s="346"/>
    </row>
    <row r="39" spans="1:9" ht="51">
      <c r="A39" s="348"/>
      <c r="B39" s="344"/>
      <c r="C39" s="319" t="s">
        <v>80</v>
      </c>
      <c r="D39" s="319" t="s">
        <v>177</v>
      </c>
      <c r="E39" s="343"/>
      <c r="F39" s="61" t="s">
        <v>164</v>
      </c>
      <c r="G39" s="61" t="s">
        <v>165</v>
      </c>
      <c r="H39" s="61" t="s">
        <v>166</v>
      </c>
      <c r="I39" s="61" t="s">
        <v>167</v>
      </c>
    </row>
    <row r="40" spans="1:9" s="10" customFormat="1" ht="15.75" customHeight="1">
      <c r="A40" s="150" t="s">
        <v>102</v>
      </c>
      <c r="B40" s="341"/>
      <c r="C40" s="341"/>
      <c r="D40" s="341"/>
      <c r="E40" s="341"/>
      <c r="F40" s="341"/>
      <c r="G40" s="341"/>
      <c r="H40" s="341"/>
      <c r="I40" s="341"/>
    </row>
    <row r="41" spans="1:9" s="10" customFormat="1" ht="31.5">
      <c r="A41" s="45" t="s">
        <v>82</v>
      </c>
      <c r="B41" s="46" t="s">
        <v>30</v>
      </c>
      <c r="C41" s="184">
        <v>2249.8</v>
      </c>
      <c r="D41" s="184">
        <v>3550</v>
      </c>
      <c r="E41" s="185">
        <v>5950</v>
      </c>
      <c r="F41" s="186"/>
      <c r="G41" s="186"/>
      <c r="H41" s="186"/>
      <c r="I41" s="186"/>
    </row>
    <row r="42" spans="1:9" s="10" customFormat="1" ht="15.75" customHeight="1">
      <c r="A42" s="47" t="s">
        <v>51</v>
      </c>
      <c r="B42" s="48" t="s">
        <v>31</v>
      </c>
      <c r="C42" s="184">
        <v>374.96</v>
      </c>
      <c r="D42" s="184">
        <v>591.6</v>
      </c>
      <c r="E42" s="185">
        <v>668.3</v>
      </c>
      <c r="F42" s="187"/>
      <c r="G42" s="187"/>
      <c r="H42" s="187"/>
      <c r="I42" s="187"/>
    </row>
    <row r="43" spans="1:9" s="10" customFormat="1" ht="15.75" customHeight="1">
      <c r="A43" s="47" t="s">
        <v>83</v>
      </c>
      <c r="B43" s="48" t="s">
        <v>32</v>
      </c>
      <c r="C43" s="184"/>
      <c r="D43" s="184"/>
      <c r="E43" s="185">
        <f>SUM(F43:I43)</f>
        <v>0</v>
      </c>
      <c r="F43" s="186"/>
      <c r="G43" s="186"/>
      <c r="H43" s="186"/>
      <c r="I43" s="186"/>
    </row>
    <row r="44" spans="1:9" s="10" customFormat="1" ht="15.75" customHeight="1">
      <c r="A44" s="47" t="s">
        <v>422</v>
      </c>
      <c r="B44" s="48" t="s">
        <v>33</v>
      </c>
      <c r="C44" s="184">
        <v>29.2</v>
      </c>
      <c r="D44" s="184">
        <v>42.1</v>
      </c>
      <c r="E44" s="185">
        <v>60</v>
      </c>
      <c r="F44" s="186"/>
      <c r="G44" s="186"/>
      <c r="H44" s="186"/>
      <c r="I44" s="186"/>
    </row>
    <row r="45" spans="1:9" s="13" customFormat="1" ht="31.5">
      <c r="A45" s="55" t="s">
        <v>337</v>
      </c>
      <c r="B45" s="48" t="s">
        <v>84</v>
      </c>
      <c r="C45" s="185">
        <v>2249.8</v>
      </c>
      <c r="D45" s="185">
        <v>3550</v>
      </c>
      <c r="E45" s="185">
        <v>5950</v>
      </c>
      <c r="F45" s="185">
        <v>1785</v>
      </c>
      <c r="G45" s="185">
        <v>1190</v>
      </c>
      <c r="H45" s="185">
        <v>1190</v>
      </c>
      <c r="I45" s="185">
        <v>1785</v>
      </c>
    </row>
    <row r="46" spans="1:9" s="10" customFormat="1" ht="15.75" customHeight="1">
      <c r="A46" s="45" t="s">
        <v>326</v>
      </c>
      <c r="B46" s="48" t="s">
        <v>85</v>
      </c>
      <c r="C46" s="184"/>
      <c r="D46" s="184"/>
      <c r="E46" s="185">
        <f aca="true" t="shared" si="0" ref="E46:E51">SUM(F46:I46)</f>
        <v>0</v>
      </c>
      <c r="F46" s="186"/>
      <c r="G46" s="186"/>
      <c r="H46" s="186"/>
      <c r="I46" s="186"/>
    </row>
    <row r="47" spans="1:9" s="10" customFormat="1" ht="15.75" customHeight="1">
      <c r="A47" s="49" t="s">
        <v>327</v>
      </c>
      <c r="B47" s="48" t="s">
        <v>86</v>
      </c>
      <c r="C47" s="188"/>
      <c r="D47" s="188"/>
      <c r="E47" s="185">
        <f t="shared" si="0"/>
        <v>0</v>
      </c>
      <c r="F47" s="186"/>
      <c r="G47" s="186"/>
      <c r="H47" s="186"/>
      <c r="I47" s="186"/>
    </row>
    <row r="48" spans="1:9" s="10" customFormat="1" ht="15.75" customHeight="1">
      <c r="A48" s="49" t="s">
        <v>328</v>
      </c>
      <c r="B48" s="48" t="s">
        <v>87</v>
      </c>
      <c r="C48" s="184"/>
      <c r="D48" s="184"/>
      <c r="E48" s="185">
        <f t="shared" si="0"/>
        <v>0</v>
      </c>
      <c r="F48" s="186"/>
      <c r="G48" s="186"/>
      <c r="H48" s="186"/>
      <c r="I48" s="186"/>
    </row>
    <row r="49" spans="1:9" s="10" customFormat="1" ht="15.75" customHeight="1">
      <c r="A49" s="49" t="s">
        <v>329</v>
      </c>
      <c r="B49" s="48" t="s">
        <v>88</v>
      </c>
      <c r="C49" s="184"/>
      <c r="D49" s="184"/>
      <c r="E49" s="185">
        <f t="shared" si="0"/>
        <v>0</v>
      </c>
      <c r="F49" s="186"/>
      <c r="G49" s="186"/>
      <c r="H49" s="186"/>
      <c r="I49" s="186"/>
    </row>
    <row r="50" spans="1:9" s="10" customFormat="1" ht="47.25">
      <c r="A50" s="49" t="s">
        <v>361</v>
      </c>
      <c r="B50" s="48"/>
      <c r="C50" s="184"/>
      <c r="D50" s="184"/>
      <c r="E50" s="185">
        <f t="shared" si="0"/>
        <v>0</v>
      </c>
      <c r="F50" s="186"/>
      <c r="G50" s="186"/>
      <c r="H50" s="186"/>
      <c r="I50" s="186"/>
    </row>
    <row r="51" spans="1:9" s="10" customFormat="1" ht="15.75" customHeight="1">
      <c r="A51" s="105" t="s">
        <v>56</v>
      </c>
      <c r="B51" s="48" t="s">
        <v>12</v>
      </c>
      <c r="C51" s="185">
        <f>SUM(C45:C50)</f>
        <v>2249.8</v>
      </c>
      <c r="D51" s="185">
        <f>SUM(D45:D50)</f>
        <v>3550</v>
      </c>
      <c r="E51" s="185">
        <f t="shared" si="0"/>
        <v>5950</v>
      </c>
      <c r="F51" s="185">
        <f>SUM(F45:F50)</f>
        <v>1785</v>
      </c>
      <c r="G51" s="185">
        <f>SUM(G45:G50)</f>
        <v>1190</v>
      </c>
      <c r="H51" s="185">
        <f>SUM(H45:H50)</f>
        <v>1190</v>
      </c>
      <c r="I51" s="185">
        <f>SUM(I45:I50)</f>
        <v>1785</v>
      </c>
    </row>
    <row r="52" spans="1:9" s="10" customFormat="1" ht="15.75" customHeight="1">
      <c r="A52" s="106" t="s">
        <v>103</v>
      </c>
      <c r="B52" s="48"/>
      <c r="C52" s="342"/>
      <c r="D52" s="342"/>
      <c r="E52" s="342"/>
      <c r="F52" s="342"/>
      <c r="G52" s="342"/>
      <c r="H52" s="342"/>
      <c r="I52" s="342"/>
    </row>
    <row r="53" spans="1:9" s="10" customFormat="1" ht="31.5">
      <c r="A53" s="49" t="s">
        <v>330</v>
      </c>
      <c r="B53" s="48" t="s">
        <v>45</v>
      </c>
      <c r="C53" s="188">
        <v>1972.6</v>
      </c>
      <c r="D53" s="188">
        <v>2960.8</v>
      </c>
      <c r="E53" s="185">
        <v>5152.2</v>
      </c>
      <c r="F53" s="186"/>
      <c r="G53" s="186"/>
      <c r="H53" s="186"/>
      <c r="I53" s="186"/>
    </row>
    <row r="54" spans="1:9" s="10" customFormat="1" ht="15.75">
      <c r="A54" s="51" t="s">
        <v>89</v>
      </c>
      <c r="B54" s="48" t="s">
        <v>46</v>
      </c>
      <c r="C54" s="186">
        <f>C55+C56+C57+C58+C59</f>
        <v>304.3</v>
      </c>
      <c r="D54" s="186">
        <f>D55+D56+D57+D58+D59</f>
        <v>464.9</v>
      </c>
      <c r="E54" s="185">
        <v>528.4</v>
      </c>
      <c r="F54" s="186">
        <v>132.1</v>
      </c>
      <c r="G54" s="186">
        <v>132.1</v>
      </c>
      <c r="H54" s="186">
        <v>132.1</v>
      </c>
      <c r="I54" s="186">
        <v>132.1</v>
      </c>
    </row>
    <row r="55" spans="1:9" s="28" customFormat="1" ht="31.5">
      <c r="A55" s="45" t="s">
        <v>90</v>
      </c>
      <c r="B55" s="48" t="s">
        <v>91</v>
      </c>
      <c r="C55" s="188">
        <v>81.2</v>
      </c>
      <c r="D55" s="188">
        <v>92.4</v>
      </c>
      <c r="E55" s="185">
        <v>105</v>
      </c>
      <c r="F55" s="189"/>
      <c r="G55" s="189"/>
      <c r="H55" s="189"/>
      <c r="I55" s="189"/>
    </row>
    <row r="56" spans="1:9" s="28" customFormat="1" ht="15.75" customHeight="1">
      <c r="A56" s="45" t="s">
        <v>92</v>
      </c>
      <c r="B56" s="48" t="s">
        <v>93</v>
      </c>
      <c r="C56" s="188"/>
      <c r="D56" s="188"/>
      <c r="E56" s="185">
        <f>F56+G56+H56+I56</f>
        <v>0</v>
      </c>
      <c r="F56" s="189"/>
      <c r="G56" s="189"/>
      <c r="H56" s="189"/>
      <c r="I56" s="189"/>
    </row>
    <row r="57" spans="1:9" s="28" customFormat="1" ht="15.75" customHeight="1">
      <c r="A57" s="45" t="s">
        <v>94</v>
      </c>
      <c r="B57" s="48" t="s">
        <v>95</v>
      </c>
      <c r="C57" s="188">
        <v>3.5</v>
      </c>
      <c r="D57" s="188">
        <v>5.6</v>
      </c>
      <c r="E57" s="185">
        <v>8.6</v>
      </c>
      <c r="F57" s="189"/>
      <c r="G57" s="189"/>
      <c r="H57" s="189"/>
      <c r="I57" s="189"/>
    </row>
    <row r="58" spans="1:9" s="28" customFormat="1" ht="15.75" customHeight="1">
      <c r="A58" s="45" t="s">
        <v>96</v>
      </c>
      <c r="B58" s="48" t="s">
        <v>97</v>
      </c>
      <c r="C58" s="188"/>
      <c r="D58" s="188"/>
      <c r="E58" s="185">
        <f>F58+G58+H58+I58</f>
        <v>0</v>
      </c>
      <c r="F58" s="189"/>
      <c r="G58" s="189"/>
      <c r="H58" s="189"/>
      <c r="I58" s="189"/>
    </row>
    <row r="59" spans="1:9" s="28" customFormat="1" ht="15.75" customHeight="1">
      <c r="A59" s="45" t="s">
        <v>343</v>
      </c>
      <c r="B59" s="48" t="s">
        <v>98</v>
      </c>
      <c r="C59" s="188">
        <v>219.6</v>
      </c>
      <c r="D59" s="188">
        <v>366.9</v>
      </c>
      <c r="E59" s="185">
        <v>414.8</v>
      </c>
      <c r="F59" s="189"/>
      <c r="G59" s="189"/>
      <c r="H59" s="189"/>
      <c r="I59" s="189"/>
    </row>
    <row r="60" spans="1:9" s="10" customFormat="1" ht="15.75" customHeight="1">
      <c r="A60" s="49" t="s">
        <v>423</v>
      </c>
      <c r="B60" s="48" t="s">
        <v>47</v>
      </c>
      <c r="C60" s="190">
        <v>60</v>
      </c>
      <c r="D60" s="190">
        <v>67.6</v>
      </c>
      <c r="E60" s="185">
        <v>84</v>
      </c>
      <c r="F60" s="186"/>
      <c r="G60" s="186"/>
      <c r="H60" s="186"/>
      <c r="I60" s="186"/>
    </row>
    <row r="61" spans="1:9" s="10" customFormat="1" ht="15.75" customHeight="1">
      <c r="A61" s="49" t="s">
        <v>331</v>
      </c>
      <c r="B61" s="48" t="s">
        <v>48</v>
      </c>
      <c r="C61" s="190"/>
      <c r="D61" s="190"/>
      <c r="E61" s="185">
        <f aca="true" t="shared" si="1" ref="E61:E66">SUM(F61:I61)</f>
        <v>0</v>
      </c>
      <c r="F61" s="186"/>
      <c r="G61" s="186"/>
      <c r="H61" s="186"/>
      <c r="I61" s="186"/>
    </row>
    <row r="62" spans="1:9" s="10" customFormat="1" ht="15.75" customHeight="1">
      <c r="A62" s="49" t="s">
        <v>332</v>
      </c>
      <c r="B62" s="48" t="s">
        <v>49</v>
      </c>
      <c r="C62" s="190"/>
      <c r="D62" s="190"/>
      <c r="E62" s="185">
        <f t="shared" si="1"/>
        <v>0</v>
      </c>
      <c r="F62" s="186"/>
      <c r="G62" s="186"/>
      <c r="H62" s="186"/>
      <c r="I62" s="186"/>
    </row>
    <row r="63" spans="1:9" s="10" customFormat="1" ht="15.75" customHeight="1">
      <c r="A63" s="49" t="s">
        <v>333</v>
      </c>
      <c r="B63" s="48" t="s">
        <v>55</v>
      </c>
      <c r="C63" s="191"/>
      <c r="D63" s="191"/>
      <c r="E63" s="185">
        <f t="shared" si="1"/>
        <v>0</v>
      </c>
      <c r="F63" s="186"/>
      <c r="G63" s="186"/>
      <c r="H63" s="186"/>
      <c r="I63" s="186"/>
    </row>
    <row r="64" spans="1:9" s="10" customFormat="1" ht="15.75" customHeight="1">
      <c r="A64" s="49" t="s">
        <v>334</v>
      </c>
      <c r="B64" s="48" t="s">
        <v>99</v>
      </c>
      <c r="C64" s="190"/>
      <c r="D64" s="190"/>
      <c r="E64" s="185">
        <f t="shared" si="1"/>
        <v>0</v>
      </c>
      <c r="F64" s="186"/>
      <c r="G64" s="186"/>
      <c r="H64" s="186"/>
      <c r="I64" s="186"/>
    </row>
    <row r="65" spans="1:9" s="10" customFormat="1" ht="15.75" customHeight="1">
      <c r="A65" s="45" t="s">
        <v>7</v>
      </c>
      <c r="B65" s="48" t="s">
        <v>100</v>
      </c>
      <c r="C65" s="190"/>
      <c r="D65" s="190"/>
      <c r="E65" s="185">
        <f t="shared" si="1"/>
        <v>0</v>
      </c>
      <c r="F65" s="186"/>
      <c r="G65" s="186"/>
      <c r="H65" s="186"/>
      <c r="I65" s="186"/>
    </row>
    <row r="66" spans="1:9" s="10" customFormat="1" ht="15.75" customHeight="1">
      <c r="A66" s="45" t="s">
        <v>362</v>
      </c>
      <c r="B66" s="48"/>
      <c r="C66" s="191"/>
      <c r="D66" s="191"/>
      <c r="E66" s="185">
        <f t="shared" si="1"/>
        <v>0</v>
      </c>
      <c r="F66" s="186"/>
      <c r="G66" s="186"/>
      <c r="H66" s="186"/>
      <c r="I66" s="186"/>
    </row>
    <row r="67" spans="1:9" s="10" customFormat="1" ht="15.75" customHeight="1" thickBot="1">
      <c r="A67" s="240" t="s">
        <v>34</v>
      </c>
      <c r="B67" s="241" t="s">
        <v>101</v>
      </c>
      <c r="C67" s="242">
        <f>C53+C54+C60+C61+C62+C63+C64+C65+C66</f>
        <v>2336.9</v>
      </c>
      <c r="D67" s="242">
        <f>D53+D54+D60+D61+D62+D63+D64+D65+D66</f>
        <v>3493.3</v>
      </c>
      <c r="E67" s="242">
        <v>5764.6</v>
      </c>
      <c r="F67" s="242">
        <v>1730</v>
      </c>
      <c r="G67" s="242">
        <v>1153</v>
      </c>
      <c r="H67" s="242">
        <v>1151.6</v>
      </c>
      <c r="I67" s="242">
        <v>1730</v>
      </c>
    </row>
    <row r="68" spans="1:9" s="10" customFormat="1" ht="15.75" customHeight="1" thickTop="1">
      <c r="A68" s="239" t="s">
        <v>104</v>
      </c>
      <c r="B68" s="239"/>
      <c r="C68" s="239"/>
      <c r="D68" s="239"/>
      <c r="E68" s="239"/>
      <c r="F68" s="239"/>
      <c r="G68" s="239"/>
      <c r="H68" s="239"/>
      <c r="I68" s="239"/>
    </row>
    <row r="69" spans="1:14" s="10" customFormat="1" ht="15.75" customHeight="1">
      <c r="A69" s="49" t="s">
        <v>105</v>
      </c>
      <c r="B69" s="48" t="s">
        <v>13</v>
      </c>
      <c r="C69" s="186">
        <f>C45-C53</f>
        <v>277.2000000000003</v>
      </c>
      <c r="D69" s="186">
        <f>D45-D53</f>
        <v>589.1999999999998</v>
      </c>
      <c r="E69" s="329">
        <v>797.8</v>
      </c>
      <c r="F69" s="330">
        <v>199.45</v>
      </c>
      <c r="G69" s="330">
        <v>199.45</v>
      </c>
      <c r="H69" s="330">
        <v>199.5</v>
      </c>
      <c r="I69" s="330">
        <v>199.5</v>
      </c>
      <c r="N69" s="10" t="s">
        <v>425</v>
      </c>
    </row>
    <row r="70" spans="1:10" s="10" customFormat="1" ht="15.75" customHeight="1">
      <c r="A70" s="246" t="s">
        <v>8</v>
      </c>
      <c r="B70" s="48" t="s">
        <v>20</v>
      </c>
      <c r="C70" s="194">
        <f>(C69+C46)-C54-C60-C61</f>
        <v>-87.09999999999974</v>
      </c>
      <c r="D70" s="194">
        <f>(D69+D46)-D54-D60-D61</f>
        <v>56.69999999999985</v>
      </c>
      <c r="E70" s="329">
        <v>185.4</v>
      </c>
      <c r="F70" s="331">
        <f>(F69+F46)-F54-F60-F61</f>
        <v>67.35</v>
      </c>
      <c r="G70" s="331">
        <f>(G69+G46)-G54-G60-G61</f>
        <v>67.35</v>
      </c>
      <c r="H70" s="331">
        <f>(H69+H46)-H54-H60-H61</f>
        <v>67.4</v>
      </c>
      <c r="I70" s="331">
        <f>(I69+I46)-I54-I60-I61</f>
        <v>67.4</v>
      </c>
      <c r="J70" s="244"/>
    </row>
    <row r="71" spans="1:10" s="10" customFormat="1" ht="31.5">
      <c r="A71" s="246" t="s">
        <v>42</v>
      </c>
      <c r="B71" s="48" t="s">
        <v>21</v>
      </c>
      <c r="C71" s="194">
        <f>(C70+C47+C48+C49)-C62-C63-C64</f>
        <v>-87.09999999999974</v>
      </c>
      <c r="D71" s="194">
        <f>(D70+D47+D48+D49)-D62-D63-D64</f>
        <v>56.69999999999985</v>
      </c>
      <c r="E71" s="329">
        <v>185.4</v>
      </c>
      <c r="F71" s="331">
        <f>(F70+F47+F48+F49)-F62-F63-F64</f>
        <v>67.35</v>
      </c>
      <c r="G71" s="331">
        <f>(G70+G47+G48+G49)-G62-G63-G64</f>
        <v>67.35</v>
      </c>
      <c r="H71" s="331">
        <f>(H70+H47+H48+H49)-H62-H63-H64</f>
        <v>67.4</v>
      </c>
      <c r="I71" s="331">
        <f>(I70+I47+I48+I49)-I62-I63-I64</f>
        <v>67.4</v>
      </c>
      <c r="J71" s="244"/>
    </row>
    <row r="72" spans="1:10" s="28" customFormat="1" ht="15.75" customHeight="1">
      <c r="A72" s="246" t="s">
        <v>106</v>
      </c>
      <c r="B72" s="48" t="s">
        <v>107</v>
      </c>
      <c r="C72" s="194"/>
      <c r="D72" s="194"/>
      <c r="E72" s="332">
        <f>SUM(F72:I72)</f>
        <v>0</v>
      </c>
      <c r="F72" s="331"/>
      <c r="G72" s="331"/>
      <c r="H72" s="331"/>
      <c r="I72" s="330"/>
      <c r="J72" s="245"/>
    </row>
    <row r="73" spans="1:10" s="13" customFormat="1" ht="15.75" customHeight="1" thickBot="1">
      <c r="A73" s="247" t="s">
        <v>108</v>
      </c>
      <c r="B73" s="243" t="s">
        <v>22</v>
      </c>
      <c r="C73" s="196">
        <f>C71+C50-C65-C66-C72</f>
        <v>-87.09999999999974</v>
      </c>
      <c r="D73" s="196">
        <f>D71+D50-D65-D66-D72</f>
        <v>56.69999999999985</v>
      </c>
      <c r="E73" s="333">
        <v>185.4</v>
      </c>
      <c r="F73" s="333">
        <f>F71+F50-F65-F66-F72</f>
        <v>67.35</v>
      </c>
      <c r="G73" s="333">
        <f>G71+G50-G65-G66-G72</f>
        <v>67.35</v>
      </c>
      <c r="H73" s="333">
        <f>H71+H50-H65-H66-H72</f>
        <v>67.4</v>
      </c>
      <c r="I73" s="333">
        <f>I71+I50-I65-I66-I72</f>
        <v>67.4</v>
      </c>
      <c r="J73" s="317"/>
    </row>
    <row r="74" spans="1:9" s="28" customFormat="1" ht="15.75" customHeight="1" thickTop="1">
      <c r="A74" s="147" t="s">
        <v>111</v>
      </c>
      <c r="B74" s="148" t="s">
        <v>109</v>
      </c>
      <c r="C74" s="197"/>
      <c r="D74" s="198"/>
      <c r="E74" s="193">
        <f>F74+G74+H74+I74</f>
        <v>0</v>
      </c>
      <c r="F74" s="199"/>
      <c r="G74" s="199"/>
      <c r="H74" s="199"/>
      <c r="I74" s="192"/>
    </row>
    <row r="75" spans="1:9" s="28" customFormat="1" ht="15.75" customHeight="1">
      <c r="A75" s="45" t="s">
        <v>112</v>
      </c>
      <c r="B75" s="48" t="s">
        <v>110</v>
      </c>
      <c r="C75" s="191"/>
      <c r="D75" s="191"/>
      <c r="E75" s="195">
        <f>F75+G75+H75+I75</f>
        <v>0</v>
      </c>
      <c r="F75" s="200"/>
      <c r="G75" s="200"/>
      <c r="H75" s="200"/>
      <c r="I75" s="186"/>
    </row>
    <row r="76" spans="1:9" s="10" customFormat="1" ht="20.25" customHeight="1">
      <c r="A76" s="335" t="s">
        <v>113</v>
      </c>
      <c r="B76" s="336"/>
      <c r="C76" s="336"/>
      <c r="D76" s="336"/>
      <c r="E76" s="336"/>
      <c r="F76" s="336"/>
      <c r="G76" s="336"/>
      <c r="H76" s="336"/>
      <c r="I76" s="337"/>
    </row>
    <row r="77" spans="1:9" s="10" customFormat="1" ht="15.75">
      <c r="A77" s="55" t="s">
        <v>114</v>
      </c>
      <c r="B77" s="54"/>
      <c r="C77" s="191"/>
      <c r="D77" s="191"/>
      <c r="E77" s="195">
        <f>F77+G77+H77+I77</f>
        <v>0</v>
      </c>
      <c r="F77" s="194"/>
      <c r="G77" s="194"/>
      <c r="H77" s="194"/>
      <c r="I77" s="194"/>
    </row>
    <row r="78" spans="1:9" s="10" customFormat="1" ht="47.25">
      <c r="A78" s="45" t="s">
        <v>385</v>
      </c>
      <c r="B78" s="48" t="s">
        <v>23</v>
      </c>
      <c r="C78" s="191"/>
      <c r="D78" s="191"/>
      <c r="E78" s="195">
        <f>F78+G78+H78+I78</f>
        <v>0</v>
      </c>
      <c r="F78" s="200"/>
      <c r="G78" s="200"/>
      <c r="H78" s="200"/>
      <c r="I78" s="200"/>
    </row>
    <row r="79" spans="1:9" s="10" customFormat="1" ht="63">
      <c r="A79" s="49" t="s">
        <v>410</v>
      </c>
      <c r="B79" s="48" t="s">
        <v>24</v>
      </c>
      <c r="C79" s="191"/>
      <c r="D79" s="191"/>
      <c r="E79" s="195">
        <f>F79+G79+H79+I79</f>
        <v>0</v>
      </c>
      <c r="F79" s="200"/>
      <c r="G79" s="200"/>
      <c r="H79" s="200"/>
      <c r="I79" s="200"/>
    </row>
    <row r="80" spans="1:9" s="10" customFormat="1" ht="15.75">
      <c r="A80" s="55" t="s">
        <v>115</v>
      </c>
      <c r="B80" s="54"/>
      <c r="C80" s="191"/>
      <c r="D80" s="191"/>
      <c r="E80" s="195">
        <f>F80+G80+H80+I80</f>
        <v>0</v>
      </c>
      <c r="F80" s="202"/>
      <c r="G80" s="202"/>
      <c r="H80" s="202"/>
      <c r="I80" s="202"/>
    </row>
    <row r="81" spans="1:9" s="10" customFormat="1" ht="78.75">
      <c r="A81" s="45" t="s">
        <v>346</v>
      </c>
      <c r="B81" s="48" t="s">
        <v>25</v>
      </c>
      <c r="C81" s="191"/>
      <c r="D81" s="191"/>
      <c r="E81" s="201"/>
      <c r="F81" s="57" t="s">
        <v>0</v>
      </c>
      <c r="G81" s="57" t="s">
        <v>0</v>
      </c>
      <c r="H81" s="57" t="s">
        <v>0</v>
      </c>
      <c r="I81" s="57" t="s">
        <v>0</v>
      </c>
    </row>
    <row r="82" spans="1:9" s="28" customFormat="1" ht="15.75">
      <c r="A82" s="149" t="s">
        <v>116</v>
      </c>
      <c r="B82" s="48" t="s">
        <v>117</v>
      </c>
      <c r="C82" s="191"/>
      <c r="D82" s="191"/>
      <c r="E82" s="201"/>
      <c r="F82" s="57" t="s">
        <v>0</v>
      </c>
      <c r="G82" s="57" t="s">
        <v>0</v>
      </c>
      <c r="H82" s="57" t="s">
        <v>0</v>
      </c>
      <c r="I82" s="57" t="s">
        <v>0</v>
      </c>
    </row>
    <row r="83" spans="1:9" s="10" customFormat="1" ht="47.25">
      <c r="A83" s="45" t="s">
        <v>118</v>
      </c>
      <c r="B83" s="48" t="s">
        <v>26</v>
      </c>
      <c r="C83" s="191"/>
      <c r="D83" s="191"/>
      <c r="E83" s="201"/>
      <c r="F83" s="57" t="s">
        <v>0</v>
      </c>
      <c r="G83" s="57" t="s">
        <v>0</v>
      </c>
      <c r="H83" s="57" t="s">
        <v>0</v>
      </c>
      <c r="I83" s="57" t="s">
        <v>0</v>
      </c>
    </row>
    <row r="84" spans="1:9" s="28" customFormat="1" ht="15.75">
      <c r="A84" s="149" t="s">
        <v>116</v>
      </c>
      <c r="B84" s="48" t="s">
        <v>119</v>
      </c>
      <c r="C84" s="191"/>
      <c r="D84" s="191"/>
      <c r="E84" s="201"/>
      <c r="F84" s="57" t="s">
        <v>0</v>
      </c>
      <c r="G84" s="57" t="s">
        <v>0</v>
      </c>
      <c r="H84" s="57" t="s">
        <v>0</v>
      </c>
      <c r="I84" s="57" t="s">
        <v>0</v>
      </c>
    </row>
    <row r="85" spans="1:9" s="10" customFormat="1" ht="33.75" customHeight="1">
      <c r="A85" s="313" t="s">
        <v>413</v>
      </c>
      <c r="B85" s="48" t="s">
        <v>27</v>
      </c>
      <c r="C85" s="191"/>
      <c r="D85" s="191"/>
      <c r="E85" s="201"/>
      <c r="F85" s="57" t="s">
        <v>0</v>
      </c>
      <c r="G85" s="57" t="s">
        <v>0</v>
      </c>
      <c r="H85" s="57" t="s">
        <v>0</v>
      </c>
      <c r="I85" s="57" t="s">
        <v>0</v>
      </c>
    </row>
    <row r="86" spans="1:9" s="13" customFormat="1" ht="15.75">
      <c r="A86" s="55" t="s">
        <v>120</v>
      </c>
      <c r="B86" s="48" t="s">
        <v>28</v>
      </c>
      <c r="C86" s="203"/>
      <c r="D86" s="203"/>
      <c r="E86" s="195">
        <f>F86+G86+H86+I86</f>
        <v>0</v>
      </c>
      <c r="F86" s="58"/>
      <c r="G86" s="58"/>
      <c r="H86" s="58"/>
      <c r="I86" s="58"/>
    </row>
    <row r="87" spans="1:9" s="28" customFormat="1" ht="31.5">
      <c r="A87" s="149" t="s">
        <v>44</v>
      </c>
      <c r="B87" s="48" t="s">
        <v>121</v>
      </c>
      <c r="C87" s="190"/>
      <c r="D87" s="190"/>
      <c r="E87" s="185">
        <f>SUM(F87:I87)</f>
        <v>0</v>
      </c>
      <c r="F87" s="160"/>
      <c r="G87" s="160"/>
      <c r="H87" s="160"/>
      <c r="I87" s="160"/>
    </row>
    <row r="88" spans="1:9" s="10" customFormat="1" ht="15.75" customHeight="1">
      <c r="A88" s="59"/>
      <c r="B88" s="50"/>
      <c r="C88" s="188"/>
      <c r="D88" s="188"/>
      <c r="E88" s="185">
        <f>SUM(F88:I88)</f>
        <v>0</v>
      </c>
      <c r="F88" s="161"/>
      <c r="G88" s="161"/>
      <c r="H88" s="161"/>
      <c r="I88" s="161"/>
    </row>
    <row r="89" spans="1:9" s="10" customFormat="1" ht="15.75" customHeight="1">
      <c r="A89" s="55" t="s">
        <v>122</v>
      </c>
      <c r="B89" s="48" t="s">
        <v>14</v>
      </c>
      <c r="C89" s="191"/>
      <c r="D89" s="191"/>
      <c r="E89" s="195"/>
      <c r="F89" s="60" t="s">
        <v>0</v>
      </c>
      <c r="G89" s="60" t="s">
        <v>0</v>
      </c>
      <c r="H89" s="60" t="s">
        <v>0</v>
      </c>
      <c r="I89" s="60" t="s">
        <v>0</v>
      </c>
    </row>
    <row r="90" spans="1:9" s="10" customFormat="1" ht="15.75" customHeight="1">
      <c r="A90" s="55" t="s">
        <v>335</v>
      </c>
      <c r="B90" s="48" t="s">
        <v>123</v>
      </c>
      <c r="C90" s="191"/>
      <c r="D90" s="191"/>
      <c r="E90" s="195">
        <f>F90+G90+H90+I90</f>
        <v>0</v>
      </c>
      <c r="F90" s="56"/>
      <c r="G90" s="56"/>
      <c r="H90" s="56"/>
      <c r="I90" s="56"/>
    </row>
    <row r="91" spans="1:9" s="10" customFormat="1" ht="34.5" customHeight="1" thickBot="1">
      <c r="A91" s="314" t="s">
        <v>414</v>
      </c>
      <c r="B91" s="48" t="s">
        <v>124</v>
      </c>
      <c r="C91" s="191"/>
      <c r="D91" s="191"/>
      <c r="E91" s="195"/>
      <c r="F91" s="60" t="s">
        <v>0</v>
      </c>
      <c r="G91" s="60" t="s">
        <v>0</v>
      </c>
      <c r="H91" s="60" t="s">
        <v>0</v>
      </c>
      <c r="I91" s="60" t="s">
        <v>0</v>
      </c>
    </row>
    <row r="92" spans="1:9" s="10" customFormat="1" ht="18" customHeight="1">
      <c r="A92" s="335" t="s">
        <v>125</v>
      </c>
      <c r="B92" s="336"/>
      <c r="C92" s="336"/>
      <c r="D92" s="336"/>
      <c r="E92" s="336"/>
      <c r="F92" s="336"/>
      <c r="G92" s="336"/>
      <c r="H92" s="336"/>
      <c r="I92" s="337"/>
    </row>
    <row r="93" spans="1:9" s="34" customFormat="1" ht="31.5">
      <c r="A93" s="107" t="s">
        <v>126</v>
      </c>
      <c r="B93" s="108" t="s">
        <v>127</v>
      </c>
      <c r="C93" s="315">
        <f>C94+C95+C96+C97+C98+C99+C100</f>
        <v>404.15999999999997</v>
      </c>
      <c r="D93" s="315">
        <f>D94+D95+D96+D97+D98+D99+D100</f>
        <v>643.9000000000001</v>
      </c>
      <c r="E93" s="315">
        <v>761.7</v>
      </c>
      <c r="F93" s="315">
        <v>215.5</v>
      </c>
      <c r="G93" s="315">
        <v>182.07</v>
      </c>
      <c r="H93" s="315">
        <v>182.1</v>
      </c>
      <c r="I93" s="315">
        <v>182.2</v>
      </c>
    </row>
    <row r="94" spans="1:9" s="28" customFormat="1" ht="15.75" customHeight="1">
      <c r="A94" s="45" t="s">
        <v>50</v>
      </c>
      <c r="B94" s="48" t="s">
        <v>129</v>
      </c>
      <c r="C94" s="194">
        <v>0</v>
      </c>
      <c r="D94" s="194">
        <v>10.2</v>
      </c>
      <c r="E94" s="195">
        <v>33.37</v>
      </c>
      <c r="F94" s="200"/>
      <c r="G94" s="200"/>
      <c r="H94" s="200"/>
      <c r="I94" s="200"/>
    </row>
    <row r="95" spans="1:9" s="28" customFormat="1" ht="15.75" customHeight="1">
      <c r="A95" s="49" t="s">
        <v>130</v>
      </c>
      <c r="B95" s="48" t="s">
        <v>131</v>
      </c>
      <c r="C95" s="194">
        <v>0</v>
      </c>
      <c r="D95" s="194">
        <v>0</v>
      </c>
      <c r="E95" s="195">
        <f aca="true" t="shared" si="2" ref="E95:E103">F95+G95+H95+I95</f>
        <v>0</v>
      </c>
      <c r="F95" s="200"/>
      <c r="G95" s="200"/>
      <c r="H95" s="200"/>
      <c r="I95" s="200"/>
    </row>
    <row r="96" spans="1:9" s="28" customFormat="1" ht="31.5">
      <c r="A96" s="49" t="s">
        <v>132</v>
      </c>
      <c r="B96" s="48" t="s">
        <v>133</v>
      </c>
      <c r="C96" s="184">
        <v>374.96</v>
      </c>
      <c r="D96" s="184">
        <v>591.6</v>
      </c>
      <c r="E96" s="195">
        <v>668.3</v>
      </c>
      <c r="F96" s="200"/>
      <c r="G96" s="200"/>
      <c r="H96" s="200"/>
      <c r="I96" s="200"/>
    </row>
    <row r="97" spans="1:9" s="28" customFormat="1" ht="31.5">
      <c r="A97" s="49" t="s">
        <v>134</v>
      </c>
      <c r="B97" s="48" t="s">
        <v>135</v>
      </c>
      <c r="C97" s="194"/>
      <c r="D97" s="194"/>
      <c r="E97" s="195">
        <f t="shared" si="2"/>
        <v>0</v>
      </c>
      <c r="F97" s="200"/>
      <c r="G97" s="200"/>
      <c r="H97" s="200"/>
      <c r="I97" s="200"/>
    </row>
    <row r="98" spans="1:9" s="28" customFormat="1" ht="15.75">
      <c r="A98" s="49" t="s">
        <v>136</v>
      </c>
      <c r="B98" s="48" t="s">
        <v>137</v>
      </c>
      <c r="C98" s="194"/>
      <c r="D98" s="194"/>
      <c r="E98" s="195">
        <f t="shared" si="2"/>
        <v>0</v>
      </c>
      <c r="F98" s="200"/>
      <c r="G98" s="200"/>
      <c r="H98" s="200"/>
      <c r="I98" s="200"/>
    </row>
    <row r="99" spans="1:9" s="28" customFormat="1" ht="15.75">
      <c r="A99" s="49" t="s">
        <v>138</v>
      </c>
      <c r="B99" s="48" t="s">
        <v>139</v>
      </c>
      <c r="C99" s="194"/>
      <c r="D99" s="194"/>
      <c r="E99" s="195">
        <f t="shared" si="2"/>
        <v>0</v>
      </c>
      <c r="F99" s="200"/>
      <c r="G99" s="200"/>
      <c r="H99" s="200"/>
      <c r="I99" s="200"/>
    </row>
    <row r="100" spans="1:9" s="28" customFormat="1" ht="15.75">
      <c r="A100" s="49" t="s">
        <v>426</v>
      </c>
      <c r="B100" s="53" t="s">
        <v>425</v>
      </c>
      <c r="C100" s="194">
        <v>29.2</v>
      </c>
      <c r="D100" s="194">
        <v>42.1</v>
      </c>
      <c r="E100" s="195">
        <v>60</v>
      </c>
      <c r="F100" s="200"/>
      <c r="G100" s="200"/>
      <c r="H100" s="200"/>
      <c r="I100" s="200"/>
    </row>
    <row r="101" spans="1:9" s="28" customFormat="1" ht="31.5">
      <c r="A101" s="49" t="s">
        <v>364</v>
      </c>
      <c r="B101" s="53" t="s">
        <v>363</v>
      </c>
      <c r="C101" s="194"/>
      <c r="D101" s="194"/>
      <c r="E101" s="195">
        <f t="shared" si="2"/>
        <v>0</v>
      </c>
      <c r="F101" s="200"/>
      <c r="G101" s="200"/>
      <c r="H101" s="200"/>
      <c r="I101" s="200"/>
    </row>
    <row r="102" spans="1:9" s="316" customFormat="1" ht="31.5">
      <c r="A102" s="107" t="s">
        <v>141</v>
      </c>
      <c r="B102" s="108" t="s">
        <v>128</v>
      </c>
      <c r="C102" s="315">
        <f>SUM(C103:C106)</f>
        <v>0</v>
      </c>
      <c r="D102" s="315">
        <f>SUM(D103:D106)</f>
        <v>0</v>
      </c>
      <c r="E102" s="315">
        <f t="shared" si="2"/>
        <v>0</v>
      </c>
      <c r="F102" s="315">
        <f>SUM(F103:F106)</f>
        <v>0</v>
      </c>
      <c r="G102" s="315">
        <f>SUM(G103:G106)</f>
        <v>0</v>
      </c>
      <c r="H102" s="315">
        <f>SUM(H103:H106)</f>
        <v>0</v>
      </c>
      <c r="I102" s="315">
        <f>SUM(I103:I106)</f>
        <v>0</v>
      </c>
    </row>
    <row r="103" spans="1:9" s="28" customFormat="1" ht="31.5">
      <c r="A103" s="45" t="s">
        <v>142</v>
      </c>
      <c r="B103" s="48" t="s">
        <v>144</v>
      </c>
      <c r="C103" s="194"/>
      <c r="D103" s="194"/>
      <c r="E103" s="195">
        <f t="shared" si="2"/>
        <v>0</v>
      </c>
      <c r="F103" s="200"/>
      <c r="G103" s="200"/>
      <c r="H103" s="200"/>
      <c r="I103" s="200"/>
    </row>
    <row r="104" spans="1:9" s="28" customFormat="1" ht="15.75">
      <c r="A104" s="45" t="s">
        <v>145</v>
      </c>
      <c r="B104" s="48" t="s">
        <v>146</v>
      </c>
      <c r="C104" s="194"/>
      <c r="D104" s="194"/>
      <c r="E104" s="195">
        <f aca="true" t="shared" si="3" ref="E104:E111">F104+G104+H104+I104</f>
        <v>0</v>
      </c>
      <c r="F104" s="200"/>
      <c r="G104" s="200"/>
      <c r="H104" s="200"/>
      <c r="I104" s="200"/>
    </row>
    <row r="105" spans="1:9" s="28" customFormat="1" ht="15.75">
      <c r="A105" s="45" t="s">
        <v>147</v>
      </c>
      <c r="B105" s="48" t="s">
        <v>148</v>
      </c>
      <c r="C105" s="194"/>
      <c r="D105" s="194"/>
      <c r="E105" s="195">
        <f t="shared" si="3"/>
        <v>0</v>
      </c>
      <c r="F105" s="200"/>
      <c r="G105" s="200"/>
      <c r="H105" s="200"/>
      <c r="I105" s="200"/>
    </row>
    <row r="106" spans="1:9" s="28" customFormat="1" ht="15.75">
      <c r="A106" s="45" t="s">
        <v>149</v>
      </c>
      <c r="B106" s="48" t="s">
        <v>150</v>
      </c>
      <c r="C106" s="194"/>
      <c r="D106" s="194"/>
      <c r="E106" s="195">
        <f t="shared" si="3"/>
        <v>0</v>
      </c>
      <c r="F106" s="200"/>
      <c r="G106" s="200"/>
      <c r="H106" s="200"/>
      <c r="I106" s="200"/>
    </row>
    <row r="107" spans="1:9" s="316" customFormat="1" ht="31.5">
      <c r="A107" s="107" t="s">
        <v>151</v>
      </c>
      <c r="B107" s="108" t="s">
        <v>143</v>
      </c>
      <c r="C107" s="315">
        <f>C108+C109</f>
        <v>0</v>
      </c>
      <c r="D107" s="315">
        <f>D108+D109</f>
        <v>0</v>
      </c>
      <c r="E107" s="315">
        <v>396</v>
      </c>
      <c r="F107" s="315">
        <v>95</v>
      </c>
      <c r="G107" s="315">
        <v>95</v>
      </c>
      <c r="H107" s="315">
        <v>101</v>
      </c>
      <c r="I107" s="315">
        <v>105</v>
      </c>
    </row>
    <row r="108" spans="1:9" s="28" customFormat="1" ht="15.75" customHeight="1">
      <c r="A108" s="45" t="s">
        <v>152</v>
      </c>
      <c r="B108" s="48" t="s">
        <v>154</v>
      </c>
      <c r="C108" s="194"/>
      <c r="D108" s="194"/>
      <c r="E108" s="195">
        <f t="shared" si="3"/>
        <v>0</v>
      </c>
      <c r="F108" s="194"/>
      <c r="G108" s="194"/>
      <c r="H108" s="194"/>
      <c r="I108" s="194"/>
    </row>
    <row r="109" spans="1:9" s="28" customFormat="1" ht="15.75" customHeight="1">
      <c r="A109" s="45" t="s">
        <v>155</v>
      </c>
      <c r="B109" s="48" t="s">
        <v>156</v>
      </c>
      <c r="C109" s="194"/>
      <c r="D109" s="194"/>
      <c r="E109" s="195">
        <v>396</v>
      </c>
      <c r="F109" s="194"/>
      <c r="G109" s="194"/>
      <c r="H109" s="194"/>
      <c r="I109" s="194"/>
    </row>
    <row r="110" spans="1:9" s="13" customFormat="1" ht="15.75" customHeight="1">
      <c r="A110" s="55" t="s">
        <v>157</v>
      </c>
      <c r="B110" s="104" t="s">
        <v>153</v>
      </c>
      <c r="C110" s="195">
        <f>C111+C112</f>
        <v>0</v>
      </c>
      <c r="D110" s="195">
        <f>D111+D112</f>
        <v>0</v>
      </c>
      <c r="E110" s="195">
        <v>351</v>
      </c>
      <c r="F110" s="195">
        <v>84</v>
      </c>
      <c r="G110" s="195">
        <v>84</v>
      </c>
      <c r="H110" s="195">
        <v>91</v>
      </c>
      <c r="I110" s="195">
        <v>92</v>
      </c>
    </row>
    <row r="111" spans="1:9" s="28" customFormat="1" ht="15.75" customHeight="1">
      <c r="A111" s="45" t="s">
        <v>158</v>
      </c>
      <c r="B111" s="48" t="s">
        <v>159</v>
      </c>
      <c r="C111" s="194"/>
      <c r="D111" s="194"/>
      <c r="E111" s="195">
        <f t="shared" si="3"/>
        <v>0</v>
      </c>
      <c r="F111" s="194"/>
      <c r="G111" s="194"/>
      <c r="H111" s="194"/>
      <c r="I111" s="194"/>
    </row>
    <row r="112" spans="1:9" s="27" customFormat="1" ht="15.75" customHeight="1">
      <c r="A112" s="146" t="s">
        <v>427</v>
      </c>
      <c r="B112" s="48" t="s">
        <v>160</v>
      </c>
      <c r="C112" s="204"/>
      <c r="D112" s="204"/>
      <c r="E112" s="195">
        <v>351</v>
      </c>
      <c r="F112" s="189"/>
      <c r="G112" s="189"/>
      <c r="H112" s="189"/>
      <c r="I112" s="189"/>
    </row>
    <row r="113" spans="1:9" ht="16.5" customHeight="1">
      <c r="A113" s="12"/>
      <c r="B113" s="23"/>
      <c r="C113" s="24"/>
      <c r="D113" s="24"/>
      <c r="E113" s="25"/>
      <c r="F113" s="26"/>
      <c r="G113" s="26"/>
      <c r="H113" s="26"/>
      <c r="I113" s="26"/>
    </row>
    <row r="114" spans="2:9" ht="15">
      <c r="B114" s="1"/>
      <c r="C114" s="1"/>
      <c r="D114" s="1"/>
      <c r="E114" s="11"/>
      <c r="F114" s="11"/>
      <c r="G114" s="11"/>
      <c r="H114" s="11"/>
      <c r="I114" s="11"/>
    </row>
    <row r="115" spans="1:10" s="21" customFormat="1" ht="15.75">
      <c r="A115" s="35" t="s">
        <v>428</v>
      </c>
      <c r="B115" s="37"/>
      <c r="C115" s="37"/>
      <c r="D115" s="37"/>
      <c r="E115" s="320"/>
      <c r="F115" s="321" t="s">
        <v>429</v>
      </c>
      <c r="G115" s="321"/>
      <c r="H115" s="321"/>
      <c r="I115" s="37"/>
      <c r="J115" s="37"/>
    </row>
    <row r="116" spans="1:10" s="21" customFormat="1" ht="15.75">
      <c r="A116" s="36" t="s">
        <v>1</v>
      </c>
      <c r="B116" s="37"/>
      <c r="C116" s="37"/>
      <c r="D116" s="37"/>
      <c r="E116" s="37"/>
      <c r="F116" s="37"/>
      <c r="G116" s="37"/>
      <c r="H116" s="37"/>
      <c r="I116" s="37"/>
      <c r="J116" s="37"/>
    </row>
    <row r="117" spans="2:4" ht="15">
      <c r="B117" s="8"/>
      <c r="C117" s="8"/>
      <c r="D117" s="8"/>
    </row>
    <row r="118" spans="1:4" ht="15">
      <c r="A118" s="7"/>
      <c r="B118" s="8"/>
      <c r="C118" s="8"/>
      <c r="D118" s="8"/>
    </row>
    <row r="119" spans="1:4" ht="15">
      <c r="A119" s="7"/>
      <c r="B119" s="8"/>
      <c r="C119" s="8"/>
      <c r="D119" s="8"/>
    </row>
    <row r="120" spans="1:4" ht="15">
      <c r="A120" s="7"/>
      <c r="B120" s="8"/>
      <c r="C120" s="8"/>
      <c r="D120" s="8"/>
    </row>
    <row r="121" spans="1:4" ht="15">
      <c r="A121" s="7"/>
      <c r="B121" s="8"/>
      <c r="C121" s="8"/>
      <c r="D121" s="8"/>
    </row>
    <row r="122" spans="1:4" ht="15">
      <c r="A122" s="7"/>
      <c r="B122" s="8"/>
      <c r="C122" s="8"/>
      <c r="D122" s="8"/>
    </row>
    <row r="123" spans="1:4" ht="15">
      <c r="A123" s="7"/>
      <c r="B123" s="8"/>
      <c r="C123" s="8"/>
      <c r="D123" s="8"/>
    </row>
    <row r="124" spans="1:4" ht="15">
      <c r="A124" s="7"/>
      <c r="B124" s="8"/>
      <c r="C124" s="8"/>
      <c r="D124" s="8"/>
    </row>
    <row r="125" spans="1:4" ht="15">
      <c r="A125" s="7"/>
      <c r="B125" s="8"/>
      <c r="C125" s="8"/>
      <c r="D125" s="8"/>
    </row>
    <row r="126" spans="1:4" ht="15">
      <c r="A126" s="7"/>
      <c r="B126" s="8"/>
      <c r="C126" s="8"/>
      <c r="D126" s="8"/>
    </row>
    <row r="127" spans="1:4" ht="15">
      <c r="A127" s="7"/>
      <c r="B127" s="8"/>
      <c r="C127" s="8"/>
      <c r="D127" s="8"/>
    </row>
    <row r="128" spans="1:4" ht="15">
      <c r="A128" s="7"/>
      <c r="B128" s="8"/>
      <c r="C128" s="8"/>
      <c r="D128" s="8"/>
    </row>
    <row r="129" spans="1:4" ht="15">
      <c r="A129" s="7"/>
      <c r="B129" s="8"/>
      <c r="C129" s="8"/>
      <c r="D129" s="8"/>
    </row>
    <row r="130" spans="1:4" ht="15">
      <c r="A130" s="7"/>
      <c r="B130" s="8"/>
      <c r="C130" s="8"/>
      <c r="D130" s="8"/>
    </row>
    <row r="131" spans="1:4" ht="15">
      <c r="A131" s="7"/>
      <c r="B131" s="8"/>
      <c r="C131" s="8"/>
      <c r="D131" s="8"/>
    </row>
    <row r="132" spans="1:4" ht="15">
      <c r="A132" s="7"/>
      <c r="B132" s="8"/>
      <c r="C132" s="8"/>
      <c r="D132" s="8"/>
    </row>
    <row r="133" ht="15">
      <c r="A133" s="3"/>
    </row>
    <row r="134" ht="15">
      <c r="A134" s="3"/>
    </row>
    <row r="135" ht="15">
      <c r="A135" s="3"/>
    </row>
    <row r="136" ht="15">
      <c r="A136" s="3"/>
    </row>
    <row r="137" ht="15">
      <c r="A137" s="3"/>
    </row>
    <row r="138" ht="15">
      <c r="A138" s="3"/>
    </row>
    <row r="139" ht="15">
      <c r="A139" s="3"/>
    </row>
    <row r="140" ht="15">
      <c r="A140" s="3"/>
    </row>
    <row r="141" ht="15">
      <c r="A141" s="3"/>
    </row>
    <row r="142" ht="15">
      <c r="A142" s="3"/>
    </row>
    <row r="143" ht="15">
      <c r="A143" s="3"/>
    </row>
    <row r="144" ht="15">
      <c r="A144" s="3"/>
    </row>
    <row r="145" ht="15">
      <c r="A145" s="3"/>
    </row>
    <row r="146" ht="15">
      <c r="A146" s="3"/>
    </row>
    <row r="147" ht="15">
      <c r="A147" s="3"/>
    </row>
    <row r="148" ht="15">
      <c r="A148" s="3"/>
    </row>
    <row r="149" ht="15">
      <c r="A149" s="3"/>
    </row>
    <row r="150" ht="15">
      <c r="A150" s="3"/>
    </row>
    <row r="151" ht="15">
      <c r="A151" s="3"/>
    </row>
    <row r="152" ht="15">
      <c r="A152" s="3"/>
    </row>
    <row r="153" ht="15">
      <c r="A153" s="3"/>
    </row>
    <row r="154" ht="15">
      <c r="A154" s="3"/>
    </row>
    <row r="155" ht="15">
      <c r="A155" s="3"/>
    </row>
    <row r="156" ht="15">
      <c r="A156" s="3"/>
    </row>
    <row r="157" ht="15">
      <c r="A157" s="3"/>
    </row>
    <row r="158" ht="15">
      <c r="A158" s="3"/>
    </row>
    <row r="159" ht="15">
      <c r="A159" s="3"/>
    </row>
    <row r="160" ht="15">
      <c r="A160" s="3"/>
    </row>
    <row r="161" ht="15">
      <c r="A161" s="3"/>
    </row>
    <row r="162" ht="15">
      <c r="A162" s="3"/>
    </row>
    <row r="163" ht="15">
      <c r="A163" s="3"/>
    </row>
    <row r="164" ht="15">
      <c r="A164" s="3"/>
    </row>
    <row r="165" ht="15">
      <c r="A165" s="3"/>
    </row>
    <row r="166" ht="15">
      <c r="A166" s="3"/>
    </row>
    <row r="167" ht="15">
      <c r="A167" s="3"/>
    </row>
    <row r="168" ht="15">
      <c r="A168" s="3"/>
    </row>
    <row r="169" ht="15">
      <c r="A169" s="3"/>
    </row>
    <row r="170" ht="15">
      <c r="A170" s="3"/>
    </row>
    <row r="171" ht="15">
      <c r="A171" s="3"/>
    </row>
    <row r="172" ht="15">
      <c r="A172" s="3"/>
    </row>
    <row r="173" ht="15">
      <c r="A173" s="3"/>
    </row>
    <row r="174" ht="15">
      <c r="A174" s="3"/>
    </row>
    <row r="175" ht="15">
      <c r="A175" s="3"/>
    </row>
    <row r="176" ht="15">
      <c r="A176" s="3"/>
    </row>
    <row r="177" ht="15">
      <c r="A177" s="3"/>
    </row>
    <row r="178" ht="15">
      <c r="A178" s="3"/>
    </row>
    <row r="179" ht="15">
      <c r="A179" s="3"/>
    </row>
    <row r="180" ht="15">
      <c r="A180" s="3"/>
    </row>
    <row r="181" ht="15">
      <c r="A181" s="3"/>
    </row>
    <row r="182" ht="15">
      <c r="A182" s="3"/>
    </row>
    <row r="183" ht="15">
      <c r="A183" s="3"/>
    </row>
    <row r="184" ht="15">
      <c r="A184" s="3"/>
    </row>
    <row r="185" ht="15">
      <c r="A185" s="3"/>
    </row>
    <row r="186" ht="15">
      <c r="A186" s="3"/>
    </row>
    <row r="187" ht="15">
      <c r="A187" s="3"/>
    </row>
    <row r="188" ht="15">
      <c r="A188" s="3"/>
    </row>
    <row r="189" ht="15">
      <c r="A189" s="3"/>
    </row>
    <row r="190" ht="15">
      <c r="A190" s="3"/>
    </row>
    <row r="191" ht="15">
      <c r="A191" s="3"/>
    </row>
    <row r="192" ht="15">
      <c r="A192" s="3"/>
    </row>
    <row r="193" ht="15">
      <c r="A193" s="3"/>
    </row>
    <row r="194" ht="15">
      <c r="A194" s="3"/>
    </row>
    <row r="195" ht="15">
      <c r="A195" s="3"/>
    </row>
    <row r="196" ht="15">
      <c r="A196" s="3"/>
    </row>
    <row r="197" ht="15">
      <c r="A197" s="3"/>
    </row>
    <row r="198" ht="15">
      <c r="A198" s="3"/>
    </row>
    <row r="199" ht="15">
      <c r="A199" s="3"/>
    </row>
    <row r="200" ht="15">
      <c r="A200" s="3"/>
    </row>
    <row r="201" ht="15">
      <c r="A201" s="3"/>
    </row>
    <row r="202" ht="15">
      <c r="A202" s="3"/>
    </row>
    <row r="203" ht="15">
      <c r="A203" s="3"/>
    </row>
    <row r="204" ht="15">
      <c r="A204" s="3"/>
    </row>
    <row r="205" ht="15">
      <c r="A205" s="3"/>
    </row>
    <row r="206" ht="15">
      <c r="A206" s="3"/>
    </row>
    <row r="207" ht="15">
      <c r="A207" s="3"/>
    </row>
    <row r="208" ht="15">
      <c r="A208" s="3"/>
    </row>
    <row r="209" ht="15">
      <c r="A209" s="3"/>
    </row>
    <row r="210" ht="15">
      <c r="A210" s="3"/>
    </row>
    <row r="211" ht="15">
      <c r="A211" s="3"/>
    </row>
    <row r="212" ht="15">
      <c r="A212" s="3"/>
    </row>
    <row r="213" ht="15">
      <c r="A213" s="3"/>
    </row>
    <row r="214" ht="15">
      <c r="A214" s="3"/>
    </row>
    <row r="215" ht="15">
      <c r="A215" s="3"/>
    </row>
    <row r="216" ht="15">
      <c r="A216" s="3"/>
    </row>
    <row r="217" ht="15">
      <c r="A217" s="3"/>
    </row>
    <row r="218" ht="15">
      <c r="A218" s="3"/>
    </row>
    <row r="219" ht="15">
      <c r="A219" s="3"/>
    </row>
    <row r="220" ht="15">
      <c r="A220" s="3"/>
    </row>
    <row r="221" ht="15">
      <c r="A221" s="3"/>
    </row>
    <row r="222" ht="15">
      <c r="A222" s="3"/>
    </row>
    <row r="223" ht="15">
      <c r="A223" s="3"/>
    </row>
    <row r="224" ht="15">
      <c r="A224" s="3"/>
    </row>
    <row r="225" ht="15">
      <c r="A225" s="3"/>
    </row>
    <row r="226" ht="15">
      <c r="A226" s="3"/>
    </row>
    <row r="227" ht="15">
      <c r="A227" s="3"/>
    </row>
    <row r="228" ht="15">
      <c r="A228" s="3"/>
    </row>
    <row r="229" ht="15">
      <c r="A229" s="3"/>
    </row>
    <row r="230" ht="15">
      <c r="A230" s="3"/>
    </row>
    <row r="231" ht="15">
      <c r="A231" s="3"/>
    </row>
    <row r="232" ht="15">
      <c r="A232" s="3"/>
    </row>
    <row r="233" ht="15">
      <c r="A233" s="3"/>
    </row>
    <row r="234" ht="15">
      <c r="A234" s="3"/>
    </row>
    <row r="235" ht="15">
      <c r="A235" s="3"/>
    </row>
    <row r="236" ht="15">
      <c r="A236" s="3"/>
    </row>
    <row r="237" ht="15">
      <c r="A237" s="3"/>
    </row>
    <row r="238" ht="15">
      <c r="A238" s="3"/>
    </row>
    <row r="239" ht="15">
      <c r="A239" s="3"/>
    </row>
    <row r="240" ht="15">
      <c r="A240" s="3"/>
    </row>
    <row r="241" ht="15">
      <c r="A241" s="3"/>
    </row>
    <row r="242" ht="15">
      <c r="A242" s="3"/>
    </row>
    <row r="243" ht="15">
      <c r="A243" s="3"/>
    </row>
    <row r="244" ht="15">
      <c r="A244" s="3"/>
    </row>
    <row r="245" ht="15">
      <c r="A245" s="3"/>
    </row>
    <row r="246" ht="15">
      <c r="A246" s="3"/>
    </row>
    <row r="247" ht="15">
      <c r="A247" s="3"/>
    </row>
    <row r="248" ht="15">
      <c r="A248" s="3"/>
    </row>
    <row r="249" ht="15">
      <c r="A249" s="3"/>
    </row>
    <row r="250" ht="15">
      <c r="A250" s="3"/>
    </row>
    <row r="251" ht="15">
      <c r="A251" s="3"/>
    </row>
    <row r="252" ht="15">
      <c r="A252" s="3"/>
    </row>
    <row r="253" ht="15">
      <c r="A253" s="3"/>
    </row>
    <row r="254" ht="15">
      <c r="A254" s="3"/>
    </row>
    <row r="255" ht="15">
      <c r="A255" s="3"/>
    </row>
    <row r="256" ht="15">
      <c r="A256" s="3"/>
    </row>
    <row r="257" ht="15">
      <c r="A257" s="3"/>
    </row>
    <row r="258" ht="15">
      <c r="A258" s="3"/>
    </row>
    <row r="259" ht="15">
      <c r="A259" s="3"/>
    </row>
    <row r="260" ht="15">
      <c r="A260" s="3"/>
    </row>
    <row r="261" ht="15">
      <c r="A261" s="3"/>
    </row>
    <row r="262" ht="15">
      <c r="A262" s="3"/>
    </row>
    <row r="263" ht="15">
      <c r="A263" s="3"/>
    </row>
    <row r="264" ht="15">
      <c r="A264" s="3"/>
    </row>
    <row r="265" ht="15">
      <c r="A265" s="3"/>
    </row>
    <row r="266" ht="15">
      <c r="A266" s="3"/>
    </row>
    <row r="267" ht="15">
      <c r="A267" s="3"/>
    </row>
    <row r="268" ht="15">
      <c r="A268" s="3"/>
    </row>
    <row r="269" ht="15">
      <c r="A269" s="3"/>
    </row>
    <row r="270" ht="15">
      <c r="A270" s="3"/>
    </row>
    <row r="271" ht="15">
      <c r="A271" s="3"/>
    </row>
    <row r="272" ht="15">
      <c r="A272" s="3"/>
    </row>
    <row r="273" ht="15">
      <c r="A273" s="3"/>
    </row>
    <row r="274" ht="15">
      <c r="A274" s="3"/>
    </row>
    <row r="275" ht="15">
      <c r="A275" s="3"/>
    </row>
    <row r="276" ht="15">
      <c r="A276" s="3"/>
    </row>
    <row r="277" ht="15">
      <c r="A277" s="3"/>
    </row>
    <row r="278" ht="15">
      <c r="A278" s="3"/>
    </row>
    <row r="279" ht="15">
      <c r="A279" s="3"/>
    </row>
    <row r="280" ht="15">
      <c r="A280" s="3"/>
    </row>
    <row r="281" ht="15">
      <c r="A281" s="3"/>
    </row>
    <row r="282" ht="15">
      <c r="A282" s="3"/>
    </row>
    <row r="283" ht="15">
      <c r="A283" s="3"/>
    </row>
    <row r="284" ht="15">
      <c r="A284" s="3"/>
    </row>
    <row r="285" ht="15">
      <c r="A285" s="3"/>
    </row>
  </sheetData>
  <sheetProtection/>
  <mergeCells count="45">
    <mergeCell ref="B20:F20"/>
    <mergeCell ref="B21:F21"/>
    <mergeCell ref="B23:F23"/>
    <mergeCell ref="B27:F27"/>
    <mergeCell ref="G27:H27"/>
    <mergeCell ref="B26:F26"/>
    <mergeCell ref="G26:H26"/>
    <mergeCell ref="G25:H25"/>
    <mergeCell ref="B25:F25"/>
    <mergeCell ref="A11:B11"/>
    <mergeCell ref="A10:B10"/>
    <mergeCell ref="F7:I7"/>
    <mergeCell ref="A7:B7"/>
    <mergeCell ref="F11:I11"/>
    <mergeCell ref="F12:I12"/>
    <mergeCell ref="H15:I15"/>
    <mergeCell ref="G24:H24"/>
    <mergeCell ref="G21:H21"/>
    <mergeCell ref="G23:H23"/>
    <mergeCell ref="G20:H20"/>
    <mergeCell ref="G22:H22"/>
    <mergeCell ref="F15:G15"/>
    <mergeCell ref="F16:I16"/>
    <mergeCell ref="B24:F24"/>
    <mergeCell ref="F18:H18"/>
    <mergeCell ref="A38:A39"/>
    <mergeCell ref="F5:I5"/>
    <mergeCell ref="A1:B1"/>
    <mergeCell ref="A5:B5"/>
    <mergeCell ref="F10:I10"/>
    <mergeCell ref="F1:I1"/>
    <mergeCell ref="F2:I2"/>
    <mergeCell ref="F3:I3"/>
    <mergeCell ref="F4:I4"/>
    <mergeCell ref="F13:I13"/>
    <mergeCell ref="A34:I34"/>
    <mergeCell ref="A76:I76"/>
    <mergeCell ref="A92:I92"/>
    <mergeCell ref="A36:I36"/>
    <mergeCell ref="A37:I37"/>
    <mergeCell ref="B40:I40"/>
    <mergeCell ref="C52:I52"/>
    <mergeCell ref="E38:E39"/>
    <mergeCell ref="B38:B39"/>
    <mergeCell ref="F38:I38"/>
  </mergeCells>
  <printOptions/>
  <pageMargins left="0.71" right="0" top="0.39" bottom="0" header="0.21" footer="0"/>
  <pageSetup fitToHeight="13" horizontalDpi="300" verticalDpi="300" orientation="landscape" paperSize="9" scale="69" r:id="rId1"/>
  <rowBreaks count="1" manualBreakCount="1">
    <brk id="67" max="255" man="1"/>
  </rowBreaks>
  <ignoredErrors>
    <ignoredError sqref="E51 E72" formula="1"/>
    <ignoredError sqref="B41:B49 B69:B73 B78:B81 B83:B91 B102:B112 B51:B65 B67 B93:B9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90"/>
  <sheetViews>
    <sheetView zoomScale="75" zoomScaleNormal="75" zoomScalePageLayoutView="0" workbookViewId="0" topLeftCell="A1">
      <selection activeCell="A1" sqref="A1:F1"/>
    </sheetView>
  </sheetViews>
  <sheetFormatPr defaultColWidth="9.00390625" defaultRowHeight="12.75"/>
  <cols>
    <col min="1" max="1" width="49.75390625" style="1" customWidth="1"/>
    <col min="2" max="2" width="8.25390625" style="6" bestFit="1" customWidth="1"/>
    <col min="3" max="4" width="9.625" style="6" customWidth="1"/>
    <col min="5" max="5" width="13.25390625" style="1" customWidth="1"/>
    <col min="6" max="9" width="12.00390625" style="1" customWidth="1"/>
    <col min="10" max="10" width="9.125" style="1" customWidth="1"/>
    <col min="11" max="11" width="14.125" style="1" customWidth="1"/>
    <col min="12" max="16384" width="9.125" style="1" customWidth="1"/>
  </cols>
  <sheetData>
    <row r="1" spans="1:9" ht="15.75">
      <c r="A1" s="374"/>
      <c r="B1" s="374"/>
      <c r="C1" s="374"/>
      <c r="D1" s="374"/>
      <c r="E1" s="374"/>
      <c r="F1" s="374"/>
      <c r="G1" s="375" t="s">
        <v>161</v>
      </c>
      <c r="H1" s="375"/>
      <c r="I1" s="375"/>
    </row>
    <row r="2" spans="1:9" ht="15.75">
      <c r="A2" s="374"/>
      <c r="B2" s="374"/>
      <c r="C2" s="374"/>
      <c r="D2" s="374"/>
      <c r="E2" s="374"/>
      <c r="F2" s="374"/>
      <c r="G2" s="374"/>
      <c r="H2" s="374"/>
      <c r="I2" s="374"/>
    </row>
    <row r="3" spans="1:9" ht="15.75">
      <c r="A3" s="374"/>
      <c r="B3" s="374"/>
      <c r="C3" s="374"/>
      <c r="D3" s="374"/>
      <c r="E3" s="374"/>
      <c r="F3" s="374"/>
      <c r="G3" s="374"/>
      <c r="H3" s="374"/>
      <c r="I3" s="63" t="s">
        <v>162</v>
      </c>
    </row>
    <row r="4" spans="1:9" ht="16.5" thickBot="1">
      <c r="A4" s="63"/>
      <c r="B4" s="71"/>
      <c r="C4" s="71"/>
      <c r="D4" s="71"/>
      <c r="E4" s="71"/>
      <c r="F4" s="71"/>
      <c r="G4" s="71"/>
      <c r="H4" s="71"/>
      <c r="I4" s="71"/>
    </row>
    <row r="5" spans="1:9" ht="21.75" customHeight="1">
      <c r="A5" s="376" t="s">
        <v>163</v>
      </c>
      <c r="B5" s="377"/>
      <c r="C5" s="377"/>
      <c r="D5" s="377"/>
      <c r="E5" s="377"/>
      <c r="F5" s="377"/>
      <c r="G5" s="377"/>
      <c r="H5" s="377"/>
      <c r="I5" s="378"/>
    </row>
    <row r="6" spans="1:9" ht="15" customHeight="1">
      <c r="A6" s="372"/>
      <c r="B6" s="369" t="s">
        <v>43</v>
      </c>
      <c r="C6" s="369" t="s">
        <v>80</v>
      </c>
      <c r="D6" s="369" t="s">
        <v>177</v>
      </c>
      <c r="E6" s="370" t="s">
        <v>81</v>
      </c>
      <c r="F6" s="345" t="s">
        <v>168</v>
      </c>
      <c r="G6" s="346"/>
      <c r="H6" s="346"/>
      <c r="I6" s="371"/>
    </row>
    <row r="7" spans="1:9" ht="36.75" customHeight="1">
      <c r="A7" s="373"/>
      <c r="B7" s="369"/>
      <c r="C7" s="369"/>
      <c r="D7" s="369"/>
      <c r="E7" s="370"/>
      <c r="F7" s="61" t="s">
        <v>164</v>
      </c>
      <c r="G7" s="61" t="s">
        <v>165</v>
      </c>
      <c r="H7" s="61" t="s">
        <v>166</v>
      </c>
      <c r="I7" s="109" t="s">
        <v>167</v>
      </c>
    </row>
    <row r="8" spans="1:9" s="5" customFormat="1" ht="24.75" customHeight="1">
      <c r="A8" s="110" t="s">
        <v>169</v>
      </c>
      <c r="B8" s="108" t="s">
        <v>30</v>
      </c>
      <c r="C8" s="261">
        <v>592</v>
      </c>
      <c r="D8" s="261">
        <v>1112.3</v>
      </c>
      <c r="E8" s="248">
        <v>2322.6</v>
      </c>
      <c r="F8" s="248">
        <v>696.8</v>
      </c>
      <c r="G8" s="248">
        <v>464.5</v>
      </c>
      <c r="H8" s="248">
        <v>464.5</v>
      </c>
      <c r="I8" s="249">
        <v>696.8</v>
      </c>
    </row>
    <row r="9" spans="1:9" s="27" customFormat="1" ht="21" customHeight="1">
      <c r="A9" s="111" t="s">
        <v>170</v>
      </c>
      <c r="B9" s="52" t="s">
        <v>171</v>
      </c>
      <c r="C9" s="262">
        <v>112</v>
      </c>
      <c r="D9" s="262">
        <v>310</v>
      </c>
      <c r="E9" s="250">
        <v>1101</v>
      </c>
      <c r="F9" s="251">
        <v>330.3</v>
      </c>
      <c r="G9" s="251">
        <v>220.2</v>
      </c>
      <c r="H9" s="251">
        <v>220.2</v>
      </c>
      <c r="I9" s="252">
        <v>330.3</v>
      </c>
    </row>
    <row r="10" spans="1:9" s="27" customFormat="1" ht="21" customHeight="1">
      <c r="A10" s="111" t="s">
        <v>172</v>
      </c>
      <c r="B10" s="52" t="s">
        <v>173</v>
      </c>
      <c r="C10" s="262">
        <v>480</v>
      </c>
      <c r="D10" s="262">
        <v>802.3</v>
      </c>
      <c r="E10" s="250">
        <v>1221.6</v>
      </c>
      <c r="F10" s="253">
        <v>366.48</v>
      </c>
      <c r="G10" s="253">
        <v>244.3</v>
      </c>
      <c r="H10" s="253">
        <v>244.3</v>
      </c>
      <c r="I10" s="254">
        <v>366.5</v>
      </c>
    </row>
    <row r="11" spans="1:11" s="13" customFormat="1" ht="24.75" customHeight="1">
      <c r="A11" s="110" t="s">
        <v>9</v>
      </c>
      <c r="B11" s="104" t="s">
        <v>31</v>
      </c>
      <c r="C11" s="261">
        <v>926</v>
      </c>
      <c r="D11" s="261">
        <v>1431</v>
      </c>
      <c r="E11" s="248">
        <v>1800</v>
      </c>
      <c r="F11" s="248">
        <v>450</v>
      </c>
      <c r="G11" s="248">
        <v>450</v>
      </c>
      <c r="H11" s="248">
        <v>450</v>
      </c>
      <c r="I11" s="249">
        <v>450</v>
      </c>
      <c r="J11" s="5"/>
      <c r="K11" s="5"/>
    </row>
    <row r="12" spans="1:9" s="5" customFormat="1" ht="21" customHeight="1">
      <c r="A12" s="110" t="s">
        <v>10</v>
      </c>
      <c r="B12" s="104" t="s">
        <v>32</v>
      </c>
      <c r="C12" s="263">
        <v>192.4</v>
      </c>
      <c r="D12" s="263">
        <v>304.5</v>
      </c>
      <c r="E12" s="255">
        <v>396</v>
      </c>
      <c r="F12" s="255">
        <v>99</v>
      </c>
      <c r="G12" s="255">
        <v>99</v>
      </c>
      <c r="H12" s="255">
        <v>99</v>
      </c>
      <c r="I12" s="256">
        <v>99</v>
      </c>
    </row>
    <row r="13" spans="1:9" s="5" customFormat="1" ht="24" customHeight="1">
      <c r="A13" s="112" t="s">
        <v>11</v>
      </c>
      <c r="B13" s="104" t="s">
        <v>33</v>
      </c>
      <c r="C13" s="264">
        <v>626.5</v>
      </c>
      <c r="D13" s="264">
        <v>645.5</v>
      </c>
      <c r="E13" s="248">
        <v>1246.03</v>
      </c>
      <c r="F13" s="248">
        <v>311.5</v>
      </c>
      <c r="G13" s="248">
        <v>311.5</v>
      </c>
      <c r="H13" s="248">
        <v>311.5</v>
      </c>
      <c r="I13" s="249">
        <v>311.5</v>
      </c>
    </row>
    <row r="14" spans="1:9" s="5" customFormat="1" ht="24" customHeight="1" thickBot="1">
      <c r="A14" s="151" t="s">
        <v>174</v>
      </c>
      <c r="B14" s="152" t="s">
        <v>84</v>
      </c>
      <c r="C14" s="265"/>
      <c r="D14" s="265"/>
      <c r="E14" s="257">
        <f>SUM(F14:I14)</f>
        <v>0</v>
      </c>
      <c r="F14" s="257"/>
      <c r="G14" s="257"/>
      <c r="H14" s="257"/>
      <c r="I14" s="258"/>
    </row>
    <row r="15" spans="1:9" s="5" customFormat="1" ht="23.25" customHeight="1" thickBot="1">
      <c r="A15" s="153" t="s">
        <v>175</v>
      </c>
      <c r="B15" s="154" t="s">
        <v>85</v>
      </c>
      <c r="C15" s="266">
        <v>2336.9</v>
      </c>
      <c r="D15" s="266">
        <v>3493.3</v>
      </c>
      <c r="E15" s="259">
        <v>5764.6</v>
      </c>
      <c r="F15" s="259">
        <v>1557.3</v>
      </c>
      <c r="G15" s="259">
        <v>1325</v>
      </c>
      <c r="H15" s="259">
        <v>1325</v>
      </c>
      <c r="I15" s="260">
        <v>1557.3</v>
      </c>
    </row>
    <row r="16" spans="1:9" ht="16.5" customHeight="1">
      <c r="A16" s="113"/>
      <c r="B16" s="114"/>
      <c r="C16" s="115"/>
      <c r="D16" s="115"/>
      <c r="E16" s="116"/>
      <c r="F16" s="117"/>
      <c r="G16" s="117"/>
      <c r="H16" s="117"/>
      <c r="I16" s="117"/>
    </row>
    <row r="17" spans="1:9" ht="16.5" customHeight="1">
      <c r="A17" s="113"/>
      <c r="B17" s="114"/>
      <c r="C17" s="115"/>
      <c r="D17" s="115"/>
      <c r="E17" s="116"/>
      <c r="F17" s="117"/>
      <c r="G17" s="117"/>
      <c r="H17" s="117"/>
      <c r="I17" s="117"/>
    </row>
    <row r="18" spans="1:9" ht="16.5" customHeight="1">
      <c r="A18" s="113"/>
      <c r="B18" s="114"/>
      <c r="C18" s="115"/>
      <c r="D18" s="115"/>
      <c r="E18" s="116"/>
      <c r="F18" s="117"/>
      <c r="G18" s="117"/>
      <c r="H18" s="117"/>
      <c r="I18" s="117"/>
    </row>
    <row r="19" spans="1:9" ht="15.75">
      <c r="A19" s="63"/>
      <c r="B19" s="63"/>
      <c r="C19" s="63"/>
      <c r="D19" s="63"/>
      <c r="E19" s="118"/>
      <c r="F19" s="118"/>
      <c r="G19" s="118"/>
      <c r="H19" s="118"/>
      <c r="I19" s="118"/>
    </row>
    <row r="20" spans="1:10" s="21" customFormat="1" ht="15.75">
      <c r="A20" s="35" t="s">
        <v>428</v>
      </c>
      <c r="B20" s="37"/>
      <c r="C20" s="37"/>
      <c r="D20" s="37"/>
      <c r="E20" s="320"/>
      <c r="F20" s="321" t="s">
        <v>429</v>
      </c>
      <c r="G20" s="321"/>
      <c r="H20" s="321"/>
      <c r="I20" s="37"/>
      <c r="J20" s="37"/>
    </row>
    <row r="21" spans="1:10" s="21" customFormat="1" ht="15.75">
      <c r="A21" s="36" t="s">
        <v>1</v>
      </c>
      <c r="B21" s="37"/>
      <c r="C21" s="37"/>
      <c r="D21" s="37"/>
      <c r="E21" s="37"/>
      <c r="F21" s="37"/>
      <c r="G21" s="37"/>
      <c r="H21" s="37"/>
      <c r="I21" s="37"/>
      <c r="J21" s="37"/>
    </row>
    <row r="22" spans="1:9" ht="15.75">
      <c r="A22" s="63"/>
      <c r="B22" s="44"/>
      <c r="C22" s="44"/>
      <c r="D22" s="44"/>
      <c r="E22" s="63"/>
      <c r="F22" s="63"/>
      <c r="G22" s="63"/>
      <c r="H22" s="63"/>
      <c r="I22" s="63"/>
    </row>
    <row r="23" spans="1:4" ht="15">
      <c r="A23" s="7"/>
      <c r="B23" s="8"/>
      <c r="C23" s="8"/>
      <c r="D23" s="8"/>
    </row>
    <row r="24" spans="1:4" ht="15">
      <c r="A24" s="7"/>
      <c r="B24" s="8"/>
      <c r="C24" s="8"/>
      <c r="D24" s="8"/>
    </row>
    <row r="25" spans="1:4" ht="15">
      <c r="A25" s="7"/>
      <c r="B25" s="8"/>
      <c r="C25" s="8"/>
      <c r="D25" s="8"/>
    </row>
    <row r="26" spans="1:4" ht="15">
      <c r="A26" s="7"/>
      <c r="B26" s="8"/>
      <c r="C26" s="8"/>
      <c r="D26" s="8"/>
    </row>
    <row r="27" spans="1:4" ht="15">
      <c r="A27" s="7"/>
      <c r="B27" s="8"/>
      <c r="C27" s="8"/>
      <c r="D27" s="8"/>
    </row>
    <row r="28" spans="1:4" ht="15">
      <c r="A28" s="7"/>
      <c r="B28" s="8"/>
      <c r="C28" s="8"/>
      <c r="D28" s="8"/>
    </row>
    <row r="29" spans="1:4" ht="15">
      <c r="A29" s="7"/>
      <c r="B29" s="8"/>
      <c r="C29" s="8"/>
      <c r="D29" s="8"/>
    </row>
    <row r="30" spans="1:4" ht="15">
      <c r="A30" s="7"/>
      <c r="B30" s="8"/>
      <c r="C30" s="8"/>
      <c r="D30" s="8"/>
    </row>
    <row r="31" spans="1:4" ht="15">
      <c r="A31" s="7"/>
      <c r="B31" s="8"/>
      <c r="C31" s="8"/>
      <c r="D31" s="8"/>
    </row>
    <row r="32" spans="1:4" ht="15">
      <c r="A32" s="7"/>
      <c r="B32" s="8"/>
      <c r="C32" s="8"/>
      <c r="D32" s="8"/>
    </row>
    <row r="33" spans="1:4" ht="15">
      <c r="A33" s="7"/>
      <c r="B33" s="8"/>
      <c r="C33" s="8"/>
      <c r="D33" s="8"/>
    </row>
    <row r="34" spans="1:4" ht="15">
      <c r="A34" s="7"/>
      <c r="B34" s="8"/>
      <c r="C34" s="8"/>
      <c r="D34" s="8"/>
    </row>
    <row r="35" spans="1:4" ht="15">
      <c r="A35" s="7"/>
      <c r="B35" s="8"/>
      <c r="C35" s="8"/>
      <c r="D35" s="8"/>
    </row>
    <row r="36" spans="1:4" ht="15">
      <c r="A36" s="7"/>
      <c r="B36" s="8"/>
      <c r="C36" s="8"/>
      <c r="D36" s="8"/>
    </row>
    <row r="37" spans="1:4" ht="15">
      <c r="A37" s="7"/>
      <c r="B37" s="8"/>
      <c r="C37" s="8"/>
      <c r="D37" s="8"/>
    </row>
    <row r="38" ht="15">
      <c r="A38" s="3"/>
    </row>
    <row r="39" ht="15">
      <c r="A39" s="3"/>
    </row>
    <row r="40" ht="15">
      <c r="A40" s="3"/>
    </row>
    <row r="41" ht="15">
      <c r="A41" s="3"/>
    </row>
    <row r="42" ht="15">
      <c r="A42" s="3"/>
    </row>
    <row r="43" ht="15">
      <c r="A43" s="3"/>
    </row>
    <row r="44" ht="15">
      <c r="A44" s="3"/>
    </row>
    <row r="45" ht="15">
      <c r="A45" s="3"/>
    </row>
    <row r="46" ht="15">
      <c r="A46" s="3"/>
    </row>
    <row r="47" ht="15">
      <c r="A47" s="3"/>
    </row>
    <row r="48" ht="15">
      <c r="A48" s="3"/>
    </row>
    <row r="49" ht="15">
      <c r="A49" s="3"/>
    </row>
    <row r="50" ht="15">
      <c r="A50" s="3"/>
    </row>
    <row r="51" ht="15">
      <c r="A51" s="3"/>
    </row>
    <row r="52" ht="15">
      <c r="A52" s="3"/>
    </row>
    <row r="53" ht="15">
      <c r="A53" s="3"/>
    </row>
    <row r="54" ht="15">
      <c r="A54" s="3"/>
    </row>
    <row r="55" ht="15">
      <c r="A55" s="3"/>
    </row>
    <row r="56" ht="15">
      <c r="A56" s="3"/>
    </row>
    <row r="57" ht="15">
      <c r="A57" s="3"/>
    </row>
    <row r="58" ht="15">
      <c r="A58" s="3"/>
    </row>
    <row r="59" ht="15">
      <c r="A59" s="3"/>
    </row>
    <row r="60" ht="15">
      <c r="A60" s="3"/>
    </row>
    <row r="61" ht="15">
      <c r="A61" s="3"/>
    </row>
    <row r="62" ht="15">
      <c r="A62" s="3"/>
    </row>
    <row r="63" ht="15">
      <c r="A63" s="3"/>
    </row>
    <row r="64" ht="15">
      <c r="A64" s="3"/>
    </row>
    <row r="65" ht="15">
      <c r="A65" s="3"/>
    </row>
    <row r="66" ht="15">
      <c r="A66" s="3"/>
    </row>
    <row r="67" ht="15">
      <c r="A67" s="3"/>
    </row>
    <row r="68" ht="15">
      <c r="A68" s="3"/>
    </row>
    <row r="69" ht="15">
      <c r="A69" s="3"/>
    </row>
    <row r="70" ht="15">
      <c r="A70" s="3"/>
    </row>
    <row r="71" ht="15">
      <c r="A71" s="3"/>
    </row>
    <row r="72" ht="15">
      <c r="A72" s="3"/>
    </row>
    <row r="73" ht="15">
      <c r="A73" s="3"/>
    </row>
    <row r="74" ht="15">
      <c r="A74" s="3"/>
    </row>
    <row r="75" ht="15">
      <c r="A75" s="3"/>
    </row>
    <row r="76" ht="15">
      <c r="A76" s="3"/>
    </row>
    <row r="77" ht="15">
      <c r="A77" s="3"/>
    </row>
    <row r="78" ht="15">
      <c r="A78" s="3"/>
    </row>
    <row r="79" ht="15">
      <c r="A79" s="3"/>
    </row>
    <row r="80" ht="15">
      <c r="A80" s="3"/>
    </row>
    <row r="81" ht="15">
      <c r="A81" s="3"/>
    </row>
    <row r="82" ht="15">
      <c r="A82" s="3"/>
    </row>
    <row r="83" ht="15">
      <c r="A83" s="3"/>
    </row>
    <row r="84" ht="15">
      <c r="A84" s="3"/>
    </row>
    <row r="85" ht="15">
      <c r="A85" s="3"/>
    </row>
    <row r="86" ht="15">
      <c r="A86" s="3"/>
    </row>
    <row r="87" ht="15">
      <c r="A87" s="3"/>
    </row>
    <row r="88" ht="15">
      <c r="A88" s="3"/>
    </row>
    <row r="89" ht="15">
      <c r="A89" s="3"/>
    </row>
    <row r="90" ht="15">
      <c r="A90" s="3"/>
    </row>
    <row r="91" ht="15">
      <c r="A91" s="3"/>
    </row>
    <row r="92" ht="15">
      <c r="A92" s="3"/>
    </row>
    <row r="93" ht="15">
      <c r="A93" s="3"/>
    </row>
    <row r="94" ht="15">
      <c r="A94" s="3"/>
    </row>
    <row r="95" ht="15">
      <c r="A95" s="3"/>
    </row>
    <row r="96" ht="15">
      <c r="A96" s="3"/>
    </row>
    <row r="97" ht="15">
      <c r="A97" s="3"/>
    </row>
    <row r="98" ht="15">
      <c r="A98" s="3"/>
    </row>
    <row r="99" ht="15">
      <c r="A99" s="3"/>
    </row>
    <row r="100" ht="15">
      <c r="A100" s="3"/>
    </row>
    <row r="101" ht="15">
      <c r="A101" s="3"/>
    </row>
    <row r="102" ht="15">
      <c r="A102" s="3"/>
    </row>
    <row r="103" ht="15">
      <c r="A103" s="3"/>
    </row>
    <row r="104" ht="15">
      <c r="A104" s="3"/>
    </row>
    <row r="105" ht="15">
      <c r="A105" s="3"/>
    </row>
    <row r="106" ht="15">
      <c r="A106" s="3"/>
    </row>
    <row r="107" ht="15">
      <c r="A107" s="3"/>
    </row>
    <row r="108" ht="15">
      <c r="A108" s="3"/>
    </row>
    <row r="109" ht="15">
      <c r="A109" s="3"/>
    </row>
    <row r="110" ht="15">
      <c r="A110" s="3"/>
    </row>
    <row r="111" ht="15">
      <c r="A111" s="3"/>
    </row>
    <row r="112" ht="15">
      <c r="A112" s="3"/>
    </row>
    <row r="113" ht="15">
      <c r="A113" s="3"/>
    </row>
    <row r="114" ht="15">
      <c r="A114" s="3"/>
    </row>
    <row r="115" ht="15">
      <c r="A115" s="3"/>
    </row>
    <row r="116" ht="15">
      <c r="A116" s="3"/>
    </row>
    <row r="117" ht="15">
      <c r="A117" s="3"/>
    </row>
    <row r="118" ht="15">
      <c r="A118" s="3"/>
    </row>
    <row r="119" ht="15">
      <c r="A119" s="3"/>
    </row>
    <row r="120" ht="15">
      <c r="A120" s="3"/>
    </row>
    <row r="121" ht="15">
      <c r="A121" s="3"/>
    </row>
    <row r="122" ht="15">
      <c r="A122" s="3"/>
    </row>
    <row r="123" ht="15">
      <c r="A123" s="3"/>
    </row>
    <row r="124" ht="15">
      <c r="A124" s="3"/>
    </row>
    <row r="125" ht="15">
      <c r="A125" s="3"/>
    </row>
    <row r="126" ht="15">
      <c r="A126" s="3"/>
    </row>
    <row r="127" ht="15">
      <c r="A127" s="3"/>
    </row>
    <row r="128" ht="15">
      <c r="A128" s="3"/>
    </row>
    <row r="129" ht="15">
      <c r="A129" s="3"/>
    </row>
    <row r="130" ht="15">
      <c r="A130" s="3"/>
    </row>
    <row r="131" ht="15">
      <c r="A131" s="3"/>
    </row>
    <row r="132" ht="15">
      <c r="A132" s="3"/>
    </row>
    <row r="133" ht="15">
      <c r="A133" s="3"/>
    </row>
    <row r="134" ht="15">
      <c r="A134" s="3"/>
    </row>
    <row r="135" ht="15">
      <c r="A135" s="3"/>
    </row>
    <row r="136" ht="15">
      <c r="A136" s="3"/>
    </row>
    <row r="137" ht="15">
      <c r="A137" s="3"/>
    </row>
    <row r="138" ht="15">
      <c r="A138" s="3"/>
    </row>
    <row r="139" ht="15">
      <c r="A139" s="3"/>
    </row>
    <row r="140" ht="15">
      <c r="A140" s="3"/>
    </row>
    <row r="141" ht="15">
      <c r="A141" s="3"/>
    </row>
    <row r="142" ht="15">
      <c r="A142" s="3"/>
    </row>
    <row r="143" ht="15">
      <c r="A143" s="3"/>
    </row>
    <row r="144" ht="15">
      <c r="A144" s="3"/>
    </row>
    <row r="145" ht="15">
      <c r="A145" s="3"/>
    </row>
    <row r="146" ht="15">
      <c r="A146" s="3"/>
    </row>
    <row r="147" ht="15">
      <c r="A147" s="3"/>
    </row>
    <row r="148" ht="15">
      <c r="A148" s="3"/>
    </row>
    <row r="149" ht="15">
      <c r="A149" s="3"/>
    </row>
    <row r="150" ht="15">
      <c r="A150" s="3"/>
    </row>
    <row r="151" ht="15">
      <c r="A151" s="3"/>
    </row>
    <row r="152" ht="15">
      <c r="A152" s="3"/>
    </row>
    <row r="153" ht="15">
      <c r="A153" s="3"/>
    </row>
    <row r="154" ht="15">
      <c r="A154" s="3"/>
    </row>
    <row r="155" ht="15">
      <c r="A155" s="3"/>
    </row>
    <row r="156" ht="15">
      <c r="A156" s="3"/>
    </row>
    <row r="157" ht="15">
      <c r="A157" s="3"/>
    </row>
    <row r="158" ht="15">
      <c r="A158" s="3"/>
    </row>
    <row r="159" ht="15">
      <c r="A159" s="3"/>
    </row>
    <row r="160" ht="15">
      <c r="A160" s="3"/>
    </row>
    <row r="161" ht="15">
      <c r="A161" s="3"/>
    </row>
    <row r="162" ht="15">
      <c r="A162" s="3"/>
    </row>
    <row r="163" ht="15">
      <c r="A163" s="3"/>
    </row>
    <row r="164" ht="15">
      <c r="A164" s="3"/>
    </row>
    <row r="165" ht="15">
      <c r="A165" s="3"/>
    </row>
    <row r="166" ht="15">
      <c r="A166" s="3"/>
    </row>
    <row r="167" ht="15">
      <c r="A167" s="3"/>
    </row>
    <row r="168" ht="15">
      <c r="A168" s="3"/>
    </row>
    <row r="169" ht="15">
      <c r="A169" s="3"/>
    </row>
    <row r="170" ht="15">
      <c r="A170" s="3"/>
    </row>
    <row r="171" ht="15">
      <c r="A171" s="3"/>
    </row>
    <row r="172" ht="15">
      <c r="A172" s="3"/>
    </row>
    <row r="173" ht="15">
      <c r="A173" s="3"/>
    </row>
    <row r="174" ht="15">
      <c r="A174" s="3"/>
    </row>
    <row r="175" ht="15">
      <c r="A175" s="3"/>
    </row>
    <row r="176" ht="15">
      <c r="A176" s="3"/>
    </row>
    <row r="177" ht="15">
      <c r="A177" s="3"/>
    </row>
    <row r="178" ht="15">
      <c r="A178" s="3"/>
    </row>
    <row r="179" ht="15">
      <c r="A179" s="3"/>
    </row>
    <row r="180" ht="15">
      <c r="A180" s="3"/>
    </row>
    <row r="181" ht="15">
      <c r="A181" s="3"/>
    </row>
    <row r="182" ht="15">
      <c r="A182" s="3"/>
    </row>
    <row r="183" ht="15">
      <c r="A183" s="3"/>
    </row>
    <row r="184" ht="15">
      <c r="A184" s="3"/>
    </row>
    <row r="185" ht="15">
      <c r="A185" s="3"/>
    </row>
    <row r="186" ht="15">
      <c r="A186" s="3"/>
    </row>
    <row r="187" ht="15">
      <c r="A187" s="3"/>
    </row>
    <row r="188" ht="15">
      <c r="A188" s="3"/>
    </row>
    <row r="189" ht="15">
      <c r="A189" s="3"/>
    </row>
    <row r="190" ht="15">
      <c r="A190" s="3"/>
    </row>
  </sheetData>
  <sheetProtection/>
  <mergeCells count="11">
    <mergeCell ref="A5:I5"/>
    <mergeCell ref="B6:B7"/>
    <mergeCell ref="E6:E7"/>
    <mergeCell ref="F6:I6"/>
    <mergeCell ref="A6:A7"/>
    <mergeCell ref="A1:F1"/>
    <mergeCell ref="A2:I2"/>
    <mergeCell ref="A3:H3"/>
    <mergeCell ref="G1:I1"/>
    <mergeCell ref="C6:C7"/>
    <mergeCell ref="D6:D7"/>
  </mergeCells>
  <printOptions/>
  <pageMargins left="0.3937007874015748" right="0.3937007874015748" top="0.7874015748031497" bottom="0.3937007874015748" header="0" footer="0"/>
  <pageSetup firstPageNumber="6" useFirstPageNumber="1" fitToHeight="14" horizontalDpi="300" verticalDpi="300" orientation="portrait" paperSize="9" scale="70" r:id="rId1"/>
  <ignoredErrors>
    <ignoredError sqref="B8:B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192"/>
  <sheetViews>
    <sheetView zoomScale="85" zoomScaleNormal="85" zoomScalePageLayoutView="0" workbookViewId="0" topLeftCell="A1">
      <selection activeCell="A1" sqref="A1:F1"/>
    </sheetView>
  </sheetViews>
  <sheetFormatPr defaultColWidth="9.00390625" defaultRowHeight="12.75"/>
  <cols>
    <col min="1" max="1" width="28.25390625" style="27" customWidth="1"/>
    <col min="2" max="2" width="6.375" style="8" customWidth="1"/>
    <col min="3" max="3" width="9.125" style="8" customWidth="1"/>
    <col min="4" max="4" width="10.625" style="8" customWidth="1"/>
    <col min="5" max="5" width="9.00390625" style="27" customWidth="1"/>
    <col min="6" max="6" width="7.75390625" style="27" customWidth="1"/>
    <col min="7" max="7" width="8.625" style="27" customWidth="1"/>
    <col min="8" max="8" width="8.125" style="27" customWidth="1"/>
    <col min="9" max="9" width="7.375" style="27" customWidth="1"/>
    <col min="10" max="10" width="9.125" style="27" customWidth="1"/>
    <col min="11" max="11" width="14.125" style="27" customWidth="1"/>
    <col min="12" max="16384" width="9.125" style="27" customWidth="1"/>
  </cols>
  <sheetData>
    <row r="1" spans="1:9" ht="15">
      <c r="A1" s="379"/>
      <c r="B1" s="379"/>
      <c r="C1" s="379"/>
      <c r="D1" s="379"/>
      <c r="E1" s="379"/>
      <c r="F1" s="379"/>
      <c r="G1" s="381" t="s">
        <v>161</v>
      </c>
      <c r="H1" s="381"/>
      <c r="I1" s="381"/>
    </row>
    <row r="2" spans="1:9" ht="15">
      <c r="A2" s="379"/>
      <c r="B2" s="379"/>
      <c r="C2" s="379"/>
      <c r="D2" s="379"/>
      <c r="E2" s="379"/>
      <c r="F2" s="379"/>
      <c r="G2" s="379"/>
      <c r="H2" s="379"/>
      <c r="I2" s="379"/>
    </row>
    <row r="3" spans="1:9" ht="15">
      <c r="A3" s="379"/>
      <c r="B3" s="379"/>
      <c r="C3" s="379"/>
      <c r="D3" s="379"/>
      <c r="E3" s="379"/>
      <c r="F3" s="379"/>
      <c r="G3" s="379"/>
      <c r="H3" s="381" t="s">
        <v>176</v>
      </c>
      <c r="I3" s="381"/>
    </row>
    <row r="4" spans="1:9" ht="15" thickBot="1">
      <c r="A4" s="380"/>
      <c r="B4" s="380"/>
      <c r="C4" s="380"/>
      <c r="D4" s="380"/>
      <c r="E4" s="380"/>
      <c r="F4" s="380"/>
      <c r="G4" s="380"/>
      <c r="H4" s="380"/>
      <c r="I4" s="380"/>
    </row>
    <row r="5" spans="1:9" ht="24" customHeight="1" thickBot="1">
      <c r="A5" s="382" t="s">
        <v>178</v>
      </c>
      <c r="B5" s="383"/>
      <c r="C5" s="383"/>
      <c r="D5" s="383"/>
      <c r="E5" s="383"/>
      <c r="F5" s="383"/>
      <c r="G5" s="383"/>
      <c r="H5" s="383"/>
      <c r="I5" s="384"/>
    </row>
    <row r="6" spans="1:9" ht="15" customHeight="1">
      <c r="A6" s="390"/>
      <c r="B6" s="385" t="s">
        <v>43</v>
      </c>
      <c r="C6" s="385" t="s">
        <v>191</v>
      </c>
      <c r="D6" s="385" t="s">
        <v>245</v>
      </c>
      <c r="E6" s="385" t="s">
        <v>81</v>
      </c>
      <c r="F6" s="387" t="s">
        <v>168</v>
      </c>
      <c r="G6" s="388"/>
      <c r="H6" s="388"/>
      <c r="I6" s="389"/>
    </row>
    <row r="7" spans="1:9" ht="44.25" customHeight="1" thickBot="1">
      <c r="A7" s="391"/>
      <c r="B7" s="386"/>
      <c r="C7" s="386"/>
      <c r="D7" s="386"/>
      <c r="E7" s="386"/>
      <c r="F7" s="119" t="s">
        <v>164</v>
      </c>
      <c r="G7" s="119" t="s">
        <v>165</v>
      </c>
      <c r="H7" s="119" t="s">
        <v>166</v>
      </c>
      <c r="I7" s="120" t="s">
        <v>167</v>
      </c>
    </row>
    <row r="8" spans="1:9" ht="32.25" thickBot="1">
      <c r="A8" s="206" t="s">
        <v>365</v>
      </c>
      <c r="B8" s="205"/>
      <c r="C8" s="267">
        <f>C10+SUM(C15:C17)</f>
        <v>2800</v>
      </c>
      <c r="D8" s="267">
        <f>D10+SUM(D15:D17)</f>
        <v>3200</v>
      </c>
      <c r="E8" s="268">
        <f aca="true" t="shared" si="0" ref="E8:E17">SUM(F8:I8)</f>
        <v>3700</v>
      </c>
      <c r="F8" s="269">
        <f>F10+SUM(F15:F17)</f>
        <v>925</v>
      </c>
      <c r="G8" s="269">
        <f>G10+SUM(G15:G17)</f>
        <v>925</v>
      </c>
      <c r="H8" s="269">
        <f>H10+SUM(H15:H17)</f>
        <v>925</v>
      </c>
      <c r="I8" s="286">
        <f>I10+SUM(I15:I17)</f>
        <v>925</v>
      </c>
    </row>
    <row r="9" spans="1:9" ht="16.5" thickBot="1">
      <c r="A9" s="208" t="s">
        <v>366</v>
      </c>
      <c r="B9" s="209"/>
      <c r="C9" s="392"/>
      <c r="D9" s="393"/>
      <c r="E9" s="393"/>
      <c r="F9" s="393"/>
      <c r="G9" s="393"/>
      <c r="H9" s="393"/>
      <c r="I9" s="394"/>
    </row>
    <row r="10" spans="1:9" s="41" customFormat="1" ht="33" thickBot="1" thickTop="1">
      <c r="A10" s="206" t="s">
        <v>3</v>
      </c>
      <c r="B10" s="207" t="s">
        <v>30</v>
      </c>
      <c r="C10" s="270">
        <v>2800</v>
      </c>
      <c r="D10" s="270">
        <v>3200</v>
      </c>
      <c r="E10" s="271">
        <v>3700</v>
      </c>
      <c r="F10" s="270">
        <v>925</v>
      </c>
      <c r="G10" s="270">
        <v>925</v>
      </c>
      <c r="H10" s="270">
        <v>925</v>
      </c>
      <c r="I10" s="272">
        <v>925</v>
      </c>
    </row>
    <row r="11" spans="1:9" s="28" customFormat="1" ht="15.75">
      <c r="A11" s="162" t="s">
        <v>4</v>
      </c>
      <c r="B11" s="128" t="s">
        <v>31</v>
      </c>
      <c r="C11" s="273"/>
      <c r="D11" s="273"/>
      <c r="E11" s="274">
        <f t="shared" si="0"/>
        <v>0</v>
      </c>
      <c r="F11" s="275"/>
      <c r="G11" s="275"/>
      <c r="H11" s="275"/>
      <c r="I11" s="276"/>
    </row>
    <row r="12" spans="1:9" s="28" customFormat="1" ht="31.5">
      <c r="A12" s="126" t="s">
        <v>5</v>
      </c>
      <c r="B12" s="121" t="s">
        <v>32</v>
      </c>
      <c r="C12" s="277">
        <v>2800</v>
      </c>
      <c r="D12" s="277">
        <v>3200</v>
      </c>
      <c r="E12" s="278">
        <v>3700</v>
      </c>
      <c r="F12" s="279"/>
      <c r="G12" s="279"/>
      <c r="H12" s="279"/>
      <c r="I12" s="280"/>
    </row>
    <row r="13" spans="1:9" s="28" customFormat="1" ht="47.25">
      <c r="A13" s="126" t="s">
        <v>179</v>
      </c>
      <c r="B13" s="121" t="s">
        <v>33</v>
      </c>
      <c r="C13" s="281"/>
      <c r="D13" s="281"/>
      <c r="E13" s="278">
        <f t="shared" si="0"/>
        <v>0</v>
      </c>
      <c r="F13" s="279"/>
      <c r="G13" s="279"/>
      <c r="H13" s="279"/>
      <c r="I13" s="280"/>
    </row>
    <row r="14" spans="1:9" s="28" customFormat="1" ht="31.5">
      <c r="A14" s="126" t="s">
        <v>6</v>
      </c>
      <c r="B14" s="121" t="s">
        <v>84</v>
      </c>
      <c r="C14" s="277"/>
      <c r="D14" s="277"/>
      <c r="E14" s="278">
        <f t="shared" si="0"/>
        <v>0</v>
      </c>
      <c r="F14" s="279"/>
      <c r="G14" s="279"/>
      <c r="H14" s="279"/>
      <c r="I14" s="280"/>
    </row>
    <row r="15" spans="1:9" s="28" customFormat="1" ht="63">
      <c r="A15" s="126" t="s">
        <v>367</v>
      </c>
      <c r="B15" s="121" t="s">
        <v>85</v>
      </c>
      <c r="C15" s="277"/>
      <c r="D15" s="277"/>
      <c r="E15" s="278">
        <f t="shared" si="0"/>
        <v>0</v>
      </c>
      <c r="F15" s="279"/>
      <c r="G15" s="279"/>
      <c r="H15" s="279"/>
      <c r="I15" s="280"/>
    </row>
    <row r="16" spans="1:9" ht="31.5">
      <c r="A16" s="126" t="s">
        <v>368</v>
      </c>
      <c r="B16" s="121" t="s">
        <v>86</v>
      </c>
      <c r="C16" s="277"/>
      <c r="D16" s="277"/>
      <c r="E16" s="278">
        <f t="shared" si="0"/>
        <v>0</v>
      </c>
      <c r="F16" s="279"/>
      <c r="G16" s="279"/>
      <c r="H16" s="279"/>
      <c r="I16" s="280"/>
    </row>
    <row r="17" spans="1:9" ht="16.5" thickBot="1">
      <c r="A17" s="127" t="s">
        <v>369</v>
      </c>
      <c r="B17" s="122" t="s">
        <v>87</v>
      </c>
      <c r="C17" s="282"/>
      <c r="D17" s="282"/>
      <c r="E17" s="283">
        <f t="shared" si="0"/>
        <v>0</v>
      </c>
      <c r="F17" s="284"/>
      <c r="G17" s="284"/>
      <c r="H17" s="284"/>
      <c r="I17" s="285"/>
    </row>
    <row r="18" spans="1:9" ht="14.25">
      <c r="A18" s="75"/>
      <c r="B18" s="75"/>
      <c r="C18" s="75"/>
      <c r="D18" s="75"/>
      <c r="E18" s="123"/>
      <c r="F18" s="123"/>
      <c r="G18" s="123"/>
      <c r="H18" s="123"/>
      <c r="I18" s="123"/>
    </row>
    <row r="19" spans="1:9" ht="14.25">
      <c r="A19" s="75"/>
      <c r="B19" s="75"/>
      <c r="C19" s="75"/>
      <c r="D19" s="75"/>
      <c r="E19" s="123"/>
      <c r="F19" s="123"/>
      <c r="G19" s="123"/>
      <c r="H19" s="123"/>
      <c r="I19" s="123"/>
    </row>
    <row r="20" spans="1:9" ht="14.25">
      <c r="A20" s="75"/>
      <c r="B20" s="75"/>
      <c r="C20" s="75"/>
      <c r="D20" s="75"/>
      <c r="E20" s="123"/>
      <c r="F20" s="123"/>
      <c r="G20" s="123"/>
      <c r="H20" s="123"/>
      <c r="I20" s="123"/>
    </row>
    <row r="21" spans="1:9" ht="14.25">
      <c r="A21" s="75"/>
      <c r="B21" s="75"/>
      <c r="C21" s="75"/>
      <c r="D21" s="75"/>
      <c r="E21" s="123"/>
      <c r="F21" s="123"/>
      <c r="G21" s="123"/>
      <c r="H21" s="123"/>
      <c r="I21" s="123"/>
    </row>
    <row r="22" spans="1:10" s="43" customFormat="1" ht="15.75">
      <c r="A22" s="323" t="s">
        <v>432</v>
      </c>
      <c r="B22" s="124"/>
      <c r="C22" s="124"/>
      <c r="D22" s="124"/>
      <c r="E22" s="322" t="s">
        <v>431</v>
      </c>
      <c r="F22" s="322"/>
      <c r="G22" s="124"/>
      <c r="H22" s="124"/>
      <c r="I22" s="124"/>
      <c r="J22" s="42"/>
    </row>
    <row r="23" spans="1:10" s="43" customFormat="1" ht="14.25">
      <c r="A23" s="125" t="s">
        <v>344</v>
      </c>
      <c r="B23" s="124"/>
      <c r="C23" s="124"/>
      <c r="D23" s="124"/>
      <c r="E23" s="124"/>
      <c r="F23" s="124"/>
      <c r="G23" s="124"/>
      <c r="H23" s="124"/>
      <c r="I23" s="124"/>
      <c r="J23" s="42"/>
    </row>
    <row r="24" spans="1:9" ht="14.25">
      <c r="A24" s="75"/>
      <c r="B24" s="67"/>
      <c r="C24" s="67"/>
      <c r="D24" s="67"/>
      <c r="E24" s="75"/>
      <c r="F24" s="75"/>
      <c r="G24" s="75"/>
      <c r="H24" s="75"/>
      <c r="I24" s="75"/>
    </row>
    <row r="25" ht="14.25">
      <c r="A25" s="7"/>
    </row>
    <row r="26" ht="14.25">
      <c r="A26" s="7"/>
    </row>
    <row r="27" ht="14.25">
      <c r="A27" s="7"/>
    </row>
    <row r="28" ht="14.25">
      <c r="A28" s="7"/>
    </row>
    <row r="29" ht="14.25">
      <c r="A29" s="7"/>
    </row>
    <row r="30" ht="14.25">
      <c r="A30" s="7"/>
    </row>
    <row r="31" ht="14.25">
      <c r="A31" s="7"/>
    </row>
    <row r="32" ht="14.25">
      <c r="A32" s="7"/>
    </row>
    <row r="33" ht="14.25">
      <c r="A33" s="7"/>
    </row>
    <row r="34" ht="14.25">
      <c r="A34" s="7"/>
    </row>
    <row r="35" ht="14.25">
      <c r="A35" s="7"/>
    </row>
    <row r="36" ht="14.25">
      <c r="A36" s="7"/>
    </row>
    <row r="37" ht="14.25">
      <c r="A37" s="7"/>
    </row>
    <row r="38" ht="14.25">
      <c r="A38" s="7"/>
    </row>
    <row r="39" ht="14.25">
      <c r="A39" s="7"/>
    </row>
    <row r="40" ht="14.25">
      <c r="A40" s="7"/>
    </row>
    <row r="41" ht="14.25">
      <c r="A41" s="7"/>
    </row>
    <row r="42" ht="14.25">
      <c r="A42" s="7"/>
    </row>
    <row r="43" ht="14.25">
      <c r="A43" s="7"/>
    </row>
    <row r="44" ht="14.25">
      <c r="A44" s="7"/>
    </row>
    <row r="45" ht="14.25">
      <c r="A45" s="7"/>
    </row>
    <row r="46" ht="14.25">
      <c r="A46" s="7"/>
    </row>
    <row r="47" ht="14.25">
      <c r="A47" s="7"/>
    </row>
    <row r="48" ht="14.25">
      <c r="A48" s="7"/>
    </row>
    <row r="49" ht="14.25">
      <c r="A49" s="7"/>
    </row>
    <row r="50" ht="14.25">
      <c r="A50" s="7"/>
    </row>
    <row r="51" ht="14.25">
      <c r="A51" s="7"/>
    </row>
    <row r="52" ht="14.25">
      <c r="A52" s="7"/>
    </row>
    <row r="53" ht="14.25">
      <c r="A53" s="7"/>
    </row>
    <row r="54" ht="14.25">
      <c r="A54" s="7"/>
    </row>
    <row r="55" ht="14.25">
      <c r="A55" s="7"/>
    </row>
    <row r="56" ht="14.25">
      <c r="A56" s="7"/>
    </row>
    <row r="57" ht="14.25">
      <c r="A57" s="7"/>
    </row>
    <row r="58" ht="14.25">
      <c r="A58" s="7"/>
    </row>
    <row r="59" ht="14.25">
      <c r="A59" s="7"/>
    </row>
    <row r="60" ht="14.25">
      <c r="A60" s="7"/>
    </row>
    <row r="61" ht="14.25">
      <c r="A61" s="7"/>
    </row>
    <row r="62" ht="14.25">
      <c r="A62" s="7"/>
    </row>
    <row r="63" ht="14.25">
      <c r="A63" s="7"/>
    </row>
    <row r="64" ht="14.25">
      <c r="A64" s="7"/>
    </row>
    <row r="65" ht="14.25">
      <c r="A65" s="7"/>
    </row>
    <row r="66" ht="14.25">
      <c r="A66" s="7"/>
    </row>
    <row r="67" ht="14.25">
      <c r="A67" s="7"/>
    </row>
    <row r="68" ht="14.25">
      <c r="A68" s="7"/>
    </row>
    <row r="69" ht="14.25">
      <c r="A69" s="7"/>
    </row>
    <row r="70" ht="14.25">
      <c r="A70" s="7"/>
    </row>
    <row r="71" ht="14.25">
      <c r="A71" s="7"/>
    </row>
    <row r="72" ht="14.25">
      <c r="A72" s="7"/>
    </row>
    <row r="73" ht="14.25">
      <c r="A73" s="7"/>
    </row>
    <row r="74" ht="14.25">
      <c r="A74" s="7"/>
    </row>
    <row r="75" ht="14.25">
      <c r="A75" s="7"/>
    </row>
    <row r="76" ht="14.25">
      <c r="A76" s="7"/>
    </row>
    <row r="77" ht="14.25">
      <c r="A77" s="7"/>
    </row>
    <row r="78" ht="14.25">
      <c r="A78" s="7"/>
    </row>
    <row r="79" ht="14.25">
      <c r="A79" s="7"/>
    </row>
    <row r="80" ht="14.25">
      <c r="A80" s="7"/>
    </row>
    <row r="81" ht="14.25">
      <c r="A81" s="7"/>
    </row>
    <row r="82" ht="14.25">
      <c r="A82" s="7"/>
    </row>
    <row r="83" ht="14.25">
      <c r="A83" s="7"/>
    </row>
    <row r="84" ht="14.25">
      <c r="A84" s="7"/>
    </row>
    <row r="85" ht="14.25">
      <c r="A85" s="7"/>
    </row>
    <row r="86" ht="14.25">
      <c r="A86" s="7"/>
    </row>
    <row r="87" ht="14.25">
      <c r="A87" s="7"/>
    </row>
    <row r="88" ht="14.25">
      <c r="A88" s="7"/>
    </row>
    <row r="89" ht="14.25">
      <c r="A89" s="7"/>
    </row>
    <row r="90" ht="14.25">
      <c r="A90" s="7"/>
    </row>
    <row r="91" ht="14.25">
      <c r="A91" s="7"/>
    </row>
    <row r="92" ht="14.25">
      <c r="A92" s="7"/>
    </row>
    <row r="93" ht="14.25">
      <c r="A93" s="7"/>
    </row>
    <row r="94" ht="14.25">
      <c r="A94" s="7"/>
    </row>
    <row r="95" ht="14.25">
      <c r="A95" s="7"/>
    </row>
    <row r="96" ht="14.25">
      <c r="A96" s="7"/>
    </row>
    <row r="97" ht="14.25">
      <c r="A97" s="7"/>
    </row>
    <row r="98" ht="14.25">
      <c r="A98" s="7"/>
    </row>
    <row r="99" ht="14.25">
      <c r="A99" s="7"/>
    </row>
    <row r="100" ht="14.25">
      <c r="A100" s="7"/>
    </row>
    <row r="101" ht="14.25">
      <c r="A101" s="7"/>
    </row>
    <row r="102" ht="14.25">
      <c r="A102" s="7"/>
    </row>
    <row r="103" ht="14.25">
      <c r="A103" s="7"/>
    </row>
    <row r="104" ht="14.25">
      <c r="A104" s="7"/>
    </row>
    <row r="105" ht="14.25">
      <c r="A105" s="7"/>
    </row>
    <row r="106" ht="14.25">
      <c r="A106" s="7"/>
    </row>
    <row r="107" ht="14.25">
      <c r="A107" s="7"/>
    </row>
    <row r="108" ht="14.25">
      <c r="A108" s="7"/>
    </row>
    <row r="109" ht="14.25">
      <c r="A109" s="7"/>
    </row>
    <row r="110" ht="14.25">
      <c r="A110" s="7"/>
    </row>
    <row r="111" ht="14.25">
      <c r="A111" s="7"/>
    </row>
    <row r="112" ht="14.25">
      <c r="A112" s="7"/>
    </row>
    <row r="113" ht="14.25">
      <c r="A113" s="7"/>
    </row>
    <row r="114" ht="14.25">
      <c r="A114" s="7"/>
    </row>
    <row r="115" ht="14.25">
      <c r="A115" s="7"/>
    </row>
    <row r="116" ht="14.25">
      <c r="A116" s="7"/>
    </row>
    <row r="117" ht="14.25">
      <c r="A117" s="7"/>
    </row>
    <row r="118" ht="14.25">
      <c r="A118" s="7"/>
    </row>
    <row r="119" ht="14.25">
      <c r="A119" s="7"/>
    </row>
    <row r="120" ht="14.25">
      <c r="A120" s="7"/>
    </row>
    <row r="121" ht="14.25">
      <c r="A121" s="7"/>
    </row>
    <row r="122" ht="14.25">
      <c r="A122" s="7"/>
    </row>
    <row r="123" ht="14.25">
      <c r="A123" s="7"/>
    </row>
    <row r="124" ht="14.25">
      <c r="A124" s="7"/>
    </row>
    <row r="125" ht="14.25">
      <c r="A125" s="7"/>
    </row>
    <row r="126" ht="14.25">
      <c r="A126" s="7"/>
    </row>
    <row r="127" ht="14.25">
      <c r="A127" s="7"/>
    </row>
    <row r="128" ht="14.25">
      <c r="A128" s="7"/>
    </row>
    <row r="129" ht="14.25">
      <c r="A129" s="7"/>
    </row>
    <row r="130" ht="14.25">
      <c r="A130" s="7"/>
    </row>
    <row r="131" ht="14.25">
      <c r="A131" s="7"/>
    </row>
    <row r="132" ht="14.25">
      <c r="A132" s="7"/>
    </row>
    <row r="133" ht="14.25">
      <c r="A133" s="7"/>
    </row>
    <row r="134" ht="14.25">
      <c r="A134" s="7"/>
    </row>
    <row r="135" ht="14.25">
      <c r="A135" s="7"/>
    </row>
    <row r="136" ht="14.25">
      <c r="A136" s="7"/>
    </row>
    <row r="137" ht="14.25">
      <c r="A137" s="7"/>
    </row>
    <row r="138" ht="14.25">
      <c r="A138" s="7"/>
    </row>
    <row r="139" ht="14.25">
      <c r="A139" s="7"/>
    </row>
    <row r="140" ht="14.25">
      <c r="A140" s="7"/>
    </row>
    <row r="141" ht="14.25">
      <c r="A141" s="7"/>
    </row>
    <row r="142" ht="14.25">
      <c r="A142" s="7"/>
    </row>
    <row r="143" ht="14.25">
      <c r="A143" s="7"/>
    </row>
    <row r="144" ht="14.25">
      <c r="A144" s="7"/>
    </row>
    <row r="145" ht="14.25">
      <c r="A145" s="7"/>
    </row>
    <row r="146" ht="14.25">
      <c r="A146" s="7"/>
    </row>
    <row r="147" ht="14.25">
      <c r="A147" s="7"/>
    </row>
    <row r="148" ht="14.25">
      <c r="A148" s="7"/>
    </row>
    <row r="149" ht="14.25">
      <c r="A149" s="7"/>
    </row>
    <row r="150" ht="14.25">
      <c r="A150" s="7"/>
    </row>
    <row r="151" ht="14.25">
      <c r="A151" s="7"/>
    </row>
    <row r="152" ht="14.25">
      <c r="A152" s="7"/>
    </row>
    <row r="153" ht="14.25">
      <c r="A153" s="7"/>
    </row>
    <row r="154" ht="14.25">
      <c r="A154" s="7"/>
    </row>
    <row r="155" ht="14.25">
      <c r="A155" s="7"/>
    </row>
    <row r="156" ht="14.25">
      <c r="A156" s="7"/>
    </row>
    <row r="157" ht="14.25">
      <c r="A157" s="7"/>
    </row>
    <row r="158" ht="14.25">
      <c r="A158" s="7"/>
    </row>
    <row r="159" ht="14.25">
      <c r="A159" s="7"/>
    </row>
    <row r="160" ht="14.25">
      <c r="A160" s="7"/>
    </row>
    <row r="161" ht="14.25">
      <c r="A161" s="7"/>
    </row>
    <row r="162" ht="14.25">
      <c r="A162" s="7"/>
    </row>
    <row r="163" ht="14.25">
      <c r="A163" s="7"/>
    </row>
    <row r="164" ht="14.25">
      <c r="A164" s="7"/>
    </row>
    <row r="165" ht="14.25">
      <c r="A165" s="7"/>
    </row>
    <row r="166" ht="14.25">
      <c r="A166" s="7"/>
    </row>
    <row r="167" ht="14.25">
      <c r="A167" s="7"/>
    </row>
    <row r="168" ht="14.25">
      <c r="A168" s="7"/>
    </row>
    <row r="169" ht="14.25">
      <c r="A169" s="7"/>
    </row>
    <row r="170" ht="14.25">
      <c r="A170" s="7"/>
    </row>
    <row r="171" ht="14.25">
      <c r="A171" s="7"/>
    </row>
    <row r="172" ht="14.25">
      <c r="A172" s="7"/>
    </row>
    <row r="173" ht="14.25">
      <c r="A173" s="7"/>
    </row>
    <row r="174" ht="14.25">
      <c r="A174" s="7"/>
    </row>
    <row r="175" ht="14.25">
      <c r="A175" s="7"/>
    </row>
    <row r="176" ht="14.25">
      <c r="A176" s="7"/>
    </row>
    <row r="177" ht="14.25">
      <c r="A177" s="7"/>
    </row>
    <row r="178" ht="14.25">
      <c r="A178" s="7"/>
    </row>
    <row r="179" ht="14.25">
      <c r="A179" s="7"/>
    </row>
    <row r="180" ht="14.25">
      <c r="A180" s="7"/>
    </row>
    <row r="181" ht="14.25">
      <c r="A181" s="7"/>
    </row>
    <row r="182" ht="14.25">
      <c r="A182" s="7"/>
    </row>
    <row r="183" ht="14.25">
      <c r="A183" s="7"/>
    </row>
    <row r="184" ht="14.25">
      <c r="A184" s="7"/>
    </row>
    <row r="185" ht="14.25">
      <c r="A185" s="7"/>
    </row>
    <row r="186" ht="14.25">
      <c r="A186" s="7"/>
    </row>
    <row r="187" ht="14.25">
      <c r="A187" s="7"/>
    </row>
    <row r="188" ht="14.25">
      <c r="A188" s="7"/>
    </row>
    <row r="189" ht="14.25">
      <c r="A189" s="7"/>
    </row>
    <row r="190" ht="14.25">
      <c r="A190" s="7"/>
    </row>
    <row r="191" ht="14.25">
      <c r="A191" s="7"/>
    </row>
    <row r="192" ht="14.25">
      <c r="A192" s="7"/>
    </row>
  </sheetData>
  <sheetProtection/>
  <mergeCells count="14">
    <mergeCell ref="D6:D7"/>
    <mergeCell ref="E6:E7"/>
    <mergeCell ref="F6:I6"/>
    <mergeCell ref="A6:A7"/>
    <mergeCell ref="H3:I3"/>
    <mergeCell ref="C9:I9"/>
    <mergeCell ref="B6:B7"/>
    <mergeCell ref="C6:C7"/>
    <mergeCell ref="A1:F1"/>
    <mergeCell ref="A2:I2"/>
    <mergeCell ref="A3:G3"/>
    <mergeCell ref="A4:I4"/>
    <mergeCell ref="G1:I1"/>
    <mergeCell ref="A5:I5"/>
  </mergeCells>
  <printOptions/>
  <pageMargins left="0.83" right="0.07874015748031496" top="0.984251968503937" bottom="0.984251968503937" header="0.5118110236220472" footer="0.5118110236220472"/>
  <pageSetup firstPageNumber="9" useFirstPageNumber="1" horizontalDpi="600" verticalDpi="600" orientation="portrait" paperSize="9" scale="99" r:id="rId1"/>
  <ignoredErrors>
    <ignoredError sqref="B10:B17" numberStoredAsText="1"/>
    <ignoredError sqref="E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186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24.625" style="14" customWidth="1"/>
    <col min="2" max="2" width="10.375" style="15" customWidth="1"/>
    <col min="3" max="4" width="8.625" style="15" customWidth="1"/>
    <col min="5" max="6" width="8.625" style="14" customWidth="1"/>
    <col min="7" max="8" width="9.125" style="14" customWidth="1"/>
    <col min="9" max="9" width="19.875" style="14" customWidth="1"/>
    <col min="10" max="10" width="9.125" style="14" customWidth="1"/>
    <col min="11" max="11" width="14.125" style="14" customWidth="1"/>
    <col min="12" max="16384" width="9.125" style="14" customWidth="1"/>
  </cols>
  <sheetData>
    <row r="1" spans="1:9" ht="13.5" customHeight="1">
      <c r="A1" s="398"/>
      <c r="B1" s="398"/>
      <c r="C1" s="398"/>
      <c r="D1" s="398"/>
      <c r="E1" s="398"/>
      <c r="F1" s="398"/>
      <c r="G1" s="398"/>
      <c r="H1" s="398"/>
      <c r="I1" s="182" t="s">
        <v>161</v>
      </c>
    </row>
    <row r="2" spans="8:9" ht="7.5" customHeight="1">
      <c r="H2" s="17"/>
      <c r="I2" s="182"/>
    </row>
    <row r="3" ht="14.25" customHeight="1" thickBot="1">
      <c r="I3" s="183" t="s">
        <v>180</v>
      </c>
    </row>
    <row r="4" spans="1:9" ht="18" customHeight="1" thickBot="1">
      <c r="A4" s="395" t="s">
        <v>181</v>
      </c>
      <c r="B4" s="396"/>
      <c r="C4" s="396"/>
      <c r="D4" s="396"/>
      <c r="E4" s="396"/>
      <c r="F4" s="396"/>
      <c r="G4" s="396"/>
      <c r="H4" s="396"/>
      <c r="I4" s="397"/>
    </row>
    <row r="5" spans="1:9" ht="63" customHeight="1" thickBot="1">
      <c r="A5" s="287"/>
      <c r="B5" s="288" t="s">
        <v>348</v>
      </c>
      <c r="C5" s="288" t="s">
        <v>182</v>
      </c>
      <c r="D5" s="288" t="s">
        <v>183</v>
      </c>
      <c r="E5" s="288" t="s">
        <v>184</v>
      </c>
      <c r="F5" s="288" t="s">
        <v>185</v>
      </c>
      <c r="G5" s="288" t="s">
        <v>186</v>
      </c>
      <c r="H5" s="288" t="s">
        <v>187</v>
      </c>
      <c r="I5" s="288" t="s">
        <v>188</v>
      </c>
    </row>
    <row r="6" spans="1:9" ht="57" customHeight="1" thickTop="1">
      <c r="A6" s="289" t="s">
        <v>386</v>
      </c>
      <c r="B6" s="290" t="s">
        <v>387</v>
      </c>
      <c r="C6" s="291">
        <v>0.09</v>
      </c>
      <c r="D6" s="291">
        <v>0.09</v>
      </c>
      <c r="E6" s="291">
        <v>0.09</v>
      </c>
      <c r="F6" s="291">
        <v>0.09</v>
      </c>
      <c r="G6" s="292">
        <v>-0.013</v>
      </c>
      <c r="H6" s="292">
        <v>0.01</v>
      </c>
      <c r="I6" s="293" t="s">
        <v>349</v>
      </c>
    </row>
    <row r="7" spans="1:9" s="180" customFormat="1" ht="55.5" customHeight="1">
      <c r="A7" s="129" t="s">
        <v>388</v>
      </c>
      <c r="B7" s="130" t="s">
        <v>356</v>
      </c>
      <c r="C7" s="176">
        <v>0.02</v>
      </c>
      <c r="D7" s="176">
        <v>0.02</v>
      </c>
      <c r="E7" s="176">
        <v>0.02</v>
      </c>
      <c r="F7" s="176">
        <v>0.02</v>
      </c>
      <c r="G7" s="177">
        <v>-0.02</v>
      </c>
      <c r="H7" s="177">
        <v>0.02</v>
      </c>
      <c r="I7" s="155" t="s">
        <v>358</v>
      </c>
    </row>
    <row r="8" spans="1:9" s="180" customFormat="1" ht="55.5" customHeight="1">
      <c r="A8" s="131" t="s">
        <v>352</v>
      </c>
      <c r="B8" s="130" t="s">
        <v>360</v>
      </c>
      <c r="C8" s="178">
        <v>1.2</v>
      </c>
      <c r="D8" s="178">
        <v>1.2</v>
      </c>
      <c r="E8" s="179">
        <v>1.2</v>
      </c>
      <c r="F8" s="179">
        <v>1.2</v>
      </c>
      <c r="G8" s="179">
        <v>0.06</v>
      </c>
      <c r="H8" s="179">
        <v>0.25</v>
      </c>
      <c r="I8" s="156" t="s">
        <v>351</v>
      </c>
    </row>
    <row r="9" spans="1:9" s="180" customFormat="1" ht="94.5" customHeight="1">
      <c r="A9" s="131" t="s">
        <v>389</v>
      </c>
      <c r="B9" s="130" t="s">
        <v>355</v>
      </c>
      <c r="C9" s="178">
        <v>2.2</v>
      </c>
      <c r="D9" s="178">
        <v>2.2</v>
      </c>
      <c r="E9" s="179">
        <v>2.2</v>
      </c>
      <c r="F9" s="179">
        <v>2.2</v>
      </c>
      <c r="G9" s="179">
        <v>0.06</v>
      </c>
      <c r="H9" s="179">
        <v>1.5</v>
      </c>
      <c r="I9" s="156" t="s">
        <v>390</v>
      </c>
    </row>
    <row r="10" spans="1:9" s="180" customFormat="1" ht="81" customHeight="1">
      <c r="A10" s="129" t="s">
        <v>391</v>
      </c>
      <c r="B10" s="130" t="s">
        <v>355</v>
      </c>
      <c r="C10" s="176">
        <v>6.2</v>
      </c>
      <c r="D10" s="176">
        <v>6.2</v>
      </c>
      <c r="E10" s="177">
        <v>6.2</v>
      </c>
      <c r="F10" s="177">
        <v>6.2</v>
      </c>
      <c r="G10" s="177">
        <v>2.5</v>
      </c>
      <c r="H10" s="177">
        <v>2.5</v>
      </c>
      <c r="I10" s="155" t="s">
        <v>353</v>
      </c>
    </row>
    <row r="11" spans="1:9" s="180" customFormat="1" ht="84">
      <c r="A11" s="129" t="s">
        <v>392</v>
      </c>
      <c r="B11" s="130" t="s">
        <v>354</v>
      </c>
      <c r="C11" s="176">
        <v>0.9</v>
      </c>
      <c r="D11" s="176">
        <v>0.9</v>
      </c>
      <c r="E11" s="177">
        <v>0.9</v>
      </c>
      <c r="F11" s="177">
        <v>0.9</v>
      </c>
      <c r="G11" s="177">
        <v>0.96</v>
      </c>
      <c r="H11" s="177">
        <v>0.96</v>
      </c>
      <c r="I11" s="155" t="s">
        <v>357</v>
      </c>
    </row>
    <row r="12" spans="1:9" s="181" customFormat="1" ht="122.25" customHeight="1">
      <c r="A12" s="129" t="s">
        <v>393</v>
      </c>
      <c r="B12" s="130" t="s">
        <v>394</v>
      </c>
      <c r="C12" s="176"/>
      <c r="D12" s="176"/>
      <c r="E12" s="177"/>
      <c r="F12" s="177"/>
      <c r="G12" s="177"/>
      <c r="H12" s="177"/>
      <c r="I12" s="155" t="s">
        <v>395</v>
      </c>
    </row>
    <row r="13" spans="1:9" s="181" customFormat="1" ht="78.75" customHeight="1">
      <c r="A13" s="129" t="s">
        <v>396</v>
      </c>
      <c r="B13" s="294" t="s">
        <v>397</v>
      </c>
      <c r="C13" s="176"/>
      <c r="D13" s="176"/>
      <c r="E13" s="177"/>
      <c r="F13" s="177"/>
      <c r="G13" s="177"/>
      <c r="H13" s="177"/>
      <c r="I13" s="155" t="s">
        <v>359</v>
      </c>
    </row>
    <row r="14" spans="1:9" s="181" customFormat="1" ht="67.5" customHeight="1" thickBot="1">
      <c r="A14" s="295" t="s">
        <v>398</v>
      </c>
      <c r="B14" s="296" t="s">
        <v>399</v>
      </c>
      <c r="C14" s="297">
        <v>0.16</v>
      </c>
      <c r="D14" s="297">
        <v>0.16</v>
      </c>
      <c r="E14" s="298">
        <v>0.16</v>
      </c>
      <c r="F14" s="298">
        <v>0.16</v>
      </c>
      <c r="G14" s="298">
        <v>0.08</v>
      </c>
      <c r="H14" s="298">
        <v>0.08</v>
      </c>
      <c r="I14" s="299" t="s">
        <v>350</v>
      </c>
    </row>
    <row r="18" spans="1:10" s="18" customFormat="1" ht="11.25">
      <c r="A18" s="38" t="s">
        <v>400</v>
      </c>
      <c r="B18" s="39"/>
      <c r="C18" s="39"/>
      <c r="D18" s="39"/>
      <c r="E18" s="39"/>
      <c r="F18" s="39"/>
      <c r="G18" s="39"/>
      <c r="H18" s="39"/>
      <c r="I18" s="39"/>
      <c r="J18" s="39"/>
    </row>
    <row r="19" spans="1:10" s="18" customFormat="1" ht="11.25">
      <c r="A19" s="40" t="s">
        <v>401</v>
      </c>
      <c r="B19" s="39"/>
      <c r="C19" s="39"/>
      <c r="D19" s="39"/>
      <c r="E19" s="39"/>
      <c r="F19" s="39"/>
      <c r="G19" s="39"/>
      <c r="H19" s="39"/>
      <c r="I19" s="39"/>
      <c r="J19" s="39"/>
    </row>
    <row r="20" ht="10.5">
      <c r="A20" s="16"/>
    </row>
    <row r="21" ht="10.5">
      <c r="A21" s="16"/>
    </row>
    <row r="22" ht="10.5">
      <c r="A22" s="16"/>
    </row>
    <row r="23" ht="10.5">
      <c r="A23" s="16"/>
    </row>
    <row r="24" ht="10.5">
      <c r="A24" s="16"/>
    </row>
    <row r="25" ht="10.5">
      <c r="A25" s="16"/>
    </row>
    <row r="26" ht="10.5">
      <c r="A26" s="16"/>
    </row>
    <row r="27" ht="10.5">
      <c r="A27" s="16"/>
    </row>
    <row r="28" ht="10.5">
      <c r="A28" s="16"/>
    </row>
    <row r="29" ht="10.5">
      <c r="A29" s="16"/>
    </row>
    <row r="30" ht="10.5">
      <c r="A30" s="16"/>
    </row>
    <row r="31" ht="10.5">
      <c r="A31" s="16"/>
    </row>
    <row r="32" ht="10.5">
      <c r="A32" s="16"/>
    </row>
    <row r="33" ht="10.5">
      <c r="A33" s="16"/>
    </row>
    <row r="34" ht="10.5">
      <c r="A34" s="16"/>
    </row>
    <row r="35" ht="10.5">
      <c r="A35" s="16"/>
    </row>
    <row r="36" ht="10.5">
      <c r="A36" s="16"/>
    </row>
    <row r="37" ht="10.5">
      <c r="A37" s="16"/>
    </row>
    <row r="38" ht="10.5">
      <c r="A38" s="16"/>
    </row>
    <row r="39" ht="10.5">
      <c r="A39" s="16"/>
    </row>
    <row r="40" ht="10.5">
      <c r="A40" s="16"/>
    </row>
    <row r="41" ht="10.5">
      <c r="A41" s="16"/>
    </row>
    <row r="42" ht="10.5">
      <c r="A42" s="16"/>
    </row>
    <row r="43" ht="10.5">
      <c r="A43" s="16"/>
    </row>
    <row r="44" ht="10.5">
      <c r="A44" s="16"/>
    </row>
    <row r="45" ht="10.5">
      <c r="A45" s="16"/>
    </row>
    <row r="46" ht="10.5">
      <c r="A46" s="16"/>
    </row>
    <row r="47" ht="10.5">
      <c r="A47" s="16"/>
    </row>
    <row r="48" ht="10.5">
      <c r="A48" s="16"/>
    </row>
    <row r="49" ht="10.5">
      <c r="A49" s="16"/>
    </row>
    <row r="50" ht="10.5">
      <c r="A50" s="16"/>
    </row>
    <row r="51" ht="10.5">
      <c r="A51" s="16"/>
    </row>
    <row r="52" ht="10.5">
      <c r="A52" s="16"/>
    </row>
    <row r="53" ht="10.5">
      <c r="A53" s="16"/>
    </row>
    <row r="54" ht="10.5">
      <c r="A54" s="16"/>
    </row>
    <row r="55" ht="10.5">
      <c r="A55" s="16"/>
    </row>
    <row r="56" ht="10.5">
      <c r="A56" s="16"/>
    </row>
    <row r="57" ht="10.5">
      <c r="A57" s="16"/>
    </row>
    <row r="58" ht="10.5">
      <c r="A58" s="16"/>
    </row>
    <row r="59" ht="10.5">
      <c r="A59" s="16"/>
    </row>
    <row r="60" ht="10.5">
      <c r="A60" s="16"/>
    </row>
    <row r="61" ht="10.5">
      <c r="A61" s="16"/>
    </row>
    <row r="62" ht="10.5">
      <c r="A62" s="16"/>
    </row>
    <row r="63" ht="10.5">
      <c r="A63" s="16"/>
    </row>
    <row r="64" ht="10.5">
      <c r="A64" s="16"/>
    </row>
    <row r="65" ht="10.5">
      <c r="A65" s="16"/>
    </row>
    <row r="66" ht="10.5">
      <c r="A66" s="16"/>
    </row>
    <row r="67" ht="10.5">
      <c r="A67" s="16"/>
    </row>
    <row r="68" ht="10.5">
      <c r="A68" s="16"/>
    </row>
    <row r="69" ht="10.5">
      <c r="A69" s="16"/>
    </row>
    <row r="70" ht="10.5">
      <c r="A70" s="16"/>
    </row>
    <row r="71" ht="10.5">
      <c r="A71" s="16"/>
    </row>
    <row r="72" ht="10.5">
      <c r="A72" s="16"/>
    </row>
    <row r="73" ht="10.5">
      <c r="A73" s="16"/>
    </row>
    <row r="74" ht="10.5">
      <c r="A74" s="16"/>
    </row>
    <row r="75" ht="10.5">
      <c r="A75" s="16"/>
    </row>
    <row r="76" ht="10.5">
      <c r="A76" s="16"/>
    </row>
    <row r="77" ht="10.5">
      <c r="A77" s="16"/>
    </row>
    <row r="78" ht="10.5">
      <c r="A78" s="16"/>
    </row>
    <row r="79" ht="10.5">
      <c r="A79" s="16"/>
    </row>
    <row r="80" ht="10.5">
      <c r="A80" s="16"/>
    </row>
    <row r="81" ht="10.5">
      <c r="A81" s="16"/>
    </row>
    <row r="82" ht="10.5">
      <c r="A82" s="16"/>
    </row>
    <row r="83" ht="10.5">
      <c r="A83" s="16"/>
    </row>
    <row r="84" ht="10.5">
      <c r="A84" s="16"/>
    </row>
    <row r="85" ht="10.5">
      <c r="A85" s="16"/>
    </row>
    <row r="86" ht="10.5">
      <c r="A86" s="16"/>
    </row>
    <row r="87" ht="10.5">
      <c r="A87" s="16"/>
    </row>
    <row r="88" ht="10.5">
      <c r="A88" s="16"/>
    </row>
    <row r="89" ht="10.5">
      <c r="A89" s="16"/>
    </row>
    <row r="90" ht="10.5">
      <c r="A90" s="16"/>
    </row>
    <row r="91" ht="10.5">
      <c r="A91" s="16"/>
    </row>
    <row r="92" ht="10.5">
      <c r="A92" s="16"/>
    </row>
    <row r="93" ht="10.5">
      <c r="A93" s="16"/>
    </row>
    <row r="94" ht="10.5">
      <c r="A94" s="16"/>
    </row>
    <row r="95" ht="10.5">
      <c r="A95" s="16"/>
    </row>
    <row r="96" ht="10.5">
      <c r="A96" s="16"/>
    </row>
    <row r="97" ht="10.5">
      <c r="A97" s="16"/>
    </row>
    <row r="98" ht="10.5">
      <c r="A98" s="16"/>
    </row>
    <row r="99" ht="10.5">
      <c r="A99" s="16"/>
    </row>
    <row r="100" ht="10.5">
      <c r="A100" s="16"/>
    </row>
    <row r="101" ht="10.5">
      <c r="A101" s="16"/>
    </row>
    <row r="102" ht="10.5">
      <c r="A102" s="16"/>
    </row>
    <row r="103" ht="10.5">
      <c r="A103" s="16"/>
    </row>
    <row r="104" ht="10.5">
      <c r="A104" s="16"/>
    </row>
    <row r="105" ht="10.5">
      <c r="A105" s="16"/>
    </row>
    <row r="106" ht="10.5">
      <c r="A106" s="16"/>
    </row>
    <row r="107" ht="10.5">
      <c r="A107" s="16"/>
    </row>
    <row r="108" ht="10.5">
      <c r="A108" s="16"/>
    </row>
    <row r="109" ht="10.5">
      <c r="A109" s="16"/>
    </row>
    <row r="110" ht="10.5">
      <c r="A110" s="16"/>
    </row>
    <row r="111" ht="10.5">
      <c r="A111" s="16"/>
    </row>
    <row r="112" ht="10.5">
      <c r="A112" s="16"/>
    </row>
    <row r="113" ht="10.5">
      <c r="A113" s="16"/>
    </row>
    <row r="114" ht="10.5">
      <c r="A114" s="16"/>
    </row>
    <row r="115" ht="10.5">
      <c r="A115" s="16"/>
    </row>
    <row r="116" ht="10.5">
      <c r="A116" s="16"/>
    </row>
    <row r="117" ht="10.5">
      <c r="A117" s="16"/>
    </row>
    <row r="118" ht="10.5">
      <c r="A118" s="16"/>
    </row>
    <row r="119" ht="10.5">
      <c r="A119" s="16"/>
    </row>
    <row r="120" ht="10.5">
      <c r="A120" s="16"/>
    </row>
    <row r="121" ht="10.5">
      <c r="A121" s="16"/>
    </row>
    <row r="122" ht="10.5">
      <c r="A122" s="16"/>
    </row>
    <row r="123" ht="10.5">
      <c r="A123" s="16"/>
    </row>
    <row r="124" ht="10.5">
      <c r="A124" s="16"/>
    </row>
    <row r="125" ht="10.5">
      <c r="A125" s="16"/>
    </row>
    <row r="126" ht="10.5">
      <c r="A126" s="16"/>
    </row>
    <row r="127" ht="10.5">
      <c r="A127" s="16"/>
    </row>
    <row r="128" ht="10.5">
      <c r="A128" s="16"/>
    </row>
    <row r="129" ht="10.5">
      <c r="A129" s="16"/>
    </row>
    <row r="130" ht="10.5">
      <c r="A130" s="16"/>
    </row>
    <row r="131" ht="10.5">
      <c r="A131" s="16"/>
    </row>
    <row r="132" ht="10.5">
      <c r="A132" s="16"/>
    </row>
    <row r="133" ht="10.5">
      <c r="A133" s="16"/>
    </row>
    <row r="134" ht="10.5">
      <c r="A134" s="16"/>
    </row>
    <row r="135" ht="10.5">
      <c r="A135" s="16"/>
    </row>
    <row r="136" ht="10.5">
      <c r="A136" s="16"/>
    </row>
    <row r="137" ht="10.5">
      <c r="A137" s="16"/>
    </row>
    <row r="138" ht="10.5">
      <c r="A138" s="16"/>
    </row>
    <row r="139" ht="10.5">
      <c r="A139" s="16"/>
    </row>
    <row r="140" ht="10.5">
      <c r="A140" s="16"/>
    </row>
    <row r="141" ht="10.5">
      <c r="A141" s="16"/>
    </row>
    <row r="142" ht="10.5">
      <c r="A142" s="16"/>
    </row>
    <row r="143" ht="10.5">
      <c r="A143" s="16"/>
    </row>
    <row r="144" ht="10.5">
      <c r="A144" s="16"/>
    </row>
    <row r="145" ht="10.5">
      <c r="A145" s="16"/>
    </row>
    <row r="146" ht="10.5">
      <c r="A146" s="16"/>
    </row>
    <row r="147" ht="10.5">
      <c r="A147" s="16"/>
    </row>
    <row r="148" ht="10.5">
      <c r="A148" s="16"/>
    </row>
    <row r="149" ht="10.5">
      <c r="A149" s="16"/>
    </row>
    <row r="150" ht="10.5">
      <c r="A150" s="16"/>
    </row>
    <row r="151" ht="10.5">
      <c r="A151" s="16"/>
    </row>
    <row r="152" ht="10.5">
      <c r="A152" s="16"/>
    </row>
    <row r="153" ht="10.5">
      <c r="A153" s="16"/>
    </row>
    <row r="154" ht="10.5">
      <c r="A154" s="16"/>
    </row>
    <row r="155" ht="10.5">
      <c r="A155" s="16"/>
    </row>
    <row r="156" ht="10.5">
      <c r="A156" s="16"/>
    </row>
    <row r="157" ht="10.5">
      <c r="A157" s="16"/>
    </row>
    <row r="158" ht="10.5">
      <c r="A158" s="16"/>
    </row>
    <row r="159" ht="10.5">
      <c r="A159" s="16"/>
    </row>
    <row r="160" ht="10.5">
      <c r="A160" s="16"/>
    </row>
    <row r="161" ht="10.5">
      <c r="A161" s="16"/>
    </row>
    <row r="162" ht="10.5">
      <c r="A162" s="16"/>
    </row>
    <row r="163" ht="10.5">
      <c r="A163" s="16"/>
    </row>
    <row r="164" ht="10.5">
      <c r="A164" s="16"/>
    </row>
    <row r="165" ht="10.5">
      <c r="A165" s="16"/>
    </row>
    <row r="166" ht="10.5">
      <c r="A166" s="16"/>
    </row>
    <row r="167" ht="10.5">
      <c r="A167" s="16"/>
    </row>
    <row r="168" ht="10.5">
      <c r="A168" s="16"/>
    </row>
    <row r="169" ht="10.5">
      <c r="A169" s="16"/>
    </row>
    <row r="170" ht="10.5">
      <c r="A170" s="16"/>
    </row>
    <row r="171" ht="10.5">
      <c r="A171" s="16"/>
    </row>
    <row r="172" ht="10.5">
      <c r="A172" s="16"/>
    </row>
    <row r="173" ht="10.5">
      <c r="A173" s="16"/>
    </row>
    <row r="174" ht="10.5">
      <c r="A174" s="16"/>
    </row>
    <row r="175" ht="10.5">
      <c r="A175" s="16"/>
    </row>
    <row r="176" ht="10.5">
      <c r="A176" s="16"/>
    </row>
    <row r="177" ht="10.5">
      <c r="A177" s="16"/>
    </row>
    <row r="178" ht="10.5">
      <c r="A178" s="16"/>
    </row>
    <row r="179" ht="10.5">
      <c r="A179" s="16"/>
    </row>
    <row r="180" ht="10.5">
      <c r="A180" s="16"/>
    </row>
    <row r="181" ht="10.5">
      <c r="A181" s="16"/>
    </row>
    <row r="182" ht="10.5">
      <c r="A182" s="16"/>
    </row>
    <row r="183" ht="10.5">
      <c r="A183" s="16"/>
    </row>
    <row r="184" ht="10.5">
      <c r="A184" s="16"/>
    </row>
    <row r="185" ht="10.5">
      <c r="A185" s="16"/>
    </row>
    <row r="186" ht="10.5">
      <c r="A186" s="16"/>
    </row>
  </sheetData>
  <sheetProtection/>
  <mergeCells count="2">
    <mergeCell ref="A4:I4"/>
    <mergeCell ref="A1:H1"/>
  </mergeCells>
  <printOptions/>
  <pageMargins left="0.35433070866141736" right="0" top="0.1968503937007874" bottom="0.1968503937007874" header="0.11811023622047245" footer="0.11811023622047245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873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25.125" style="19" customWidth="1"/>
    <col min="2" max="2" width="6.125" style="19" customWidth="1"/>
    <col min="3" max="4" width="9.75390625" style="19" customWidth="1"/>
    <col min="5" max="5" width="10.625" style="19" customWidth="1"/>
    <col min="6" max="10" width="9.75390625" style="19" customWidth="1"/>
    <col min="11" max="16384" width="9.125" style="19" customWidth="1"/>
  </cols>
  <sheetData>
    <row r="1" spans="1:10" ht="12.75" customHeight="1">
      <c r="A1" s="399"/>
      <c r="B1" s="399"/>
      <c r="C1" s="399"/>
      <c r="D1" s="399"/>
      <c r="E1" s="399"/>
      <c r="F1" s="399"/>
      <c r="G1" s="399"/>
      <c r="H1" s="399"/>
      <c r="I1" s="403" t="s">
        <v>161</v>
      </c>
      <c r="J1" s="403"/>
    </row>
    <row r="2" spans="1:10" ht="9" customHeight="1">
      <c r="A2" s="399"/>
      <c r="B2" s="399"/>
      <c r="C2" s="399"/>
      <c r="D2" s="399"/>
      <c r="E2" s="399"/>
      <c r="F2" s="399"/>
      <c r="G2" s="399"/>
      <c r="H2" s="399"/>
      <c r="I2" s="399"/>
      <c r="J2" s="399"/>
    </row>
    <row r="3" spans="1:10" ht="12.75" thickBot="1">
      <c r="A3" s="400"/>
      <c r="B3" s="400"/>
      <c r="C3" s="400"/>
      <c r="D3" s="400"/>
      <c r="E3" s="400"/>
      <c r="F3" s="400"/>
      <c r="G3" s="400"/>
      <c r="H3" s="400"/>
      <c r="I3" s="400"/>
      <c r="J3" s="159" t="s">
        <v>189</v>
      </c>
    </row>
    <row r="4" spans="1:10" ht="18.75" customHeight="1" thickBot="1">
      <c r="A4" s="406" t="s">
        <v>190</v>
      </c>
      <c r="B4" s="407"/>
      <c r="C4" s="407"/>
      <c r="D4" s="407"/>
      <c r="E4" s="407"/>
      <c r="F4" s="407"/>
      <c r="G4" s="407"/>
      <c r="H4" s="407"/>
      <c r="I4" s="407"/>
      <c r="J4" s="408"/>
    </row>
    <row r="5" spans="1:10" ht="32.25" customHeight="1">
      <c r="A5" s="404"/>
      <c r="B5" s="412" t="s">
        <v>2</v>
      </c>
      <c r="C5" s="409" t="s">
        <v>191</v>
      </c>
      <c r="D5" s="409" t="s">
        <v>198</v>
      </c>
      <c r="E5" s="409" t="s">
        <v>192</v>
      </c>
      <c r="F5" s="409" t="s">
        <v>199</v>
      </c>
      <c r="G5" s="409" t="s">
        <v>193</v>
      </c>
      <c r="H5" s="409"/>
      <c r="I5" s="409"/>
      <c r="J5" s="411"/>
    </row>
    <row r="6" spans="1:10" ht="36.75" customHeight="1" thickBot="1">
      <c r="A6" s="405"/>
      <c r="B6" s="413"/>
      <c r="C6" s="410"/>
      <c r="D6" s="410"/>
      <c r="E6" s="410"/>
      <c r="F6" s="410"/>
      <c r="G6" s="174" t="s">
        <v>196</v>
      </c>
      <c r="H6" s="174" t="s">
        <v>165</v>
      </c>
      <c r="I6" s="174" t="s">
        <v>166</v>
      </c>
      <c r="J6" s="175" t="s">
        <v>197</v>
      </c>
    </row>
    <row r="7" spans="1:10" s="21" customFormat="1" ht="12">
      <c r="A7" s="166" t="s">
        <v>194</v>
      </c>
      <c r="B7" s="171"/>
      <c r="C7" s="172"/>
      <c r="D7" s="172"/>
      <c r="E7" s="172"/>
      <c r="F7" s="172"/>
      <c r="G7" s="172"/>
      <c r="H7" s="172"/>
      <c r="I7" s="172"/>
      <c r="J7" s="173"/>
    </row>
    <row r="8" spans="1:11" s="158" customFormat="1" ht="24.75" customHeight="1">
      <c r="A8" s="167" t="s">
        <v>316</v>
      </c>
      <c r="B8" s="163" t="s">
        <v>30</v>
      </c>
      <c r="C8" s="300">
        <v>2249.8</v>
      </c>
      <c r="D8" s="300">
        <v>2518.26</v>
      </c>
      <c r="E8" s="300">
        <v>3550</v>
      </c>
      <c r="F8" s="301">
        <v>5950</v>
      </c>
      <c r="G8" s="300">
        <v>1785</v>
      </c>
      <c r="H8" s="300">
        <v>1190</v>
      </c>
      <c r="I8" s="300">
        <v>1190</v>
      </c>
      <c r="J8" s="302">
        <v>1785</v>
      </c>
      <c r="K8" s="157"/>
    </row>
    <row r="9" spans="1:11" s="21" customFormat="1" ht="24">
      <c r="A9" s="168" t="s">
        <v>347</v>
      </c>
      <c r="B9" s="164" t="s">
        <v>31</v>
      </c>
      <c r="C9" s="300"/>
      <c r="D9" s="300"/>
      <c r="E9" s="300"/>
      <c r="F9" s="303">
        <f aca="true" t="shared" si="0" ref="F9:F40">SUM(G9:J9)</f>
        <v>0</v>
      </c>
      <c r="G9" s="300"/>
      <c r="H9" s="300"/>
      <c r="I9" s="300"/>
      <c r="J9" s="302"/>
      <c r="K9" s="37"/>
    </row>
    <row r="10" spans="1:11" s="21" customFormat="1" ht="12">
      <c r="A10" s="168" t="s">
        <v>200</v>
      </c>
      <c r="B10" s="164" t="s">
        <v>32</v>
      </c>
      <c r="C10" s="300"/>
      <c r="D10" s="300"/>
      <c r="E10" s="300"/>
      <c r="F10" s="303">
        <f t="shared" si="0"/>
        <v>0</v>
      </c>
      <c r="G10" s="300"/>
      <c r="H10" s="300"/>
      <c r="I10" s="300"/>
      <c r="J10" s="302"/>
      <c r="K10" s="37"/>
    </row>
    <row r="11" spans="1:11" s="21" customFormat="1" ht="24" customHeight="1">
      <c r="A11" s="168" t="s">
        <v>201</v>
      </c>
      <c r="B11" s="164" t="s">
        <v>33</v>
      </c>
      <c r="C11" s="300"/>
      <c r="D11" s="300"/>
      <c r="E11" s="300"/>
      <c r="F11" s="303">
        <f t="shared" si="0"/>
        <v>0</v>
      </c>
      <c r="G11" s="300"/>
      <c r="H11" s="300"/>
      <c r="I11" s="300"/>
      <c r="J11" s="302"/>
      <c r="K11" s="37"/>
    </row>
    <row r="12" spans="1:11" s="21" customFormat="1" ht="12">
      <c r="A12" s="168" t="s">
        <v>202</v>
      </c>
      <c r="B12" s="164" t="s">
        <v>84</v>
      </c>
      <c r="C12" s="300"/>
      <c r="D12" s="300"/>
      <c r="E12" s="300"/>
      <c r="F12" s="303">
        <f t="shared" si="0"/>
        <v>0</v>
      </c>
      <c r="G12" s="300"/>
      <c r="H12" s="300"/>
      <c r="I12" s="300"/>
      <c r="J12" s="302"/>
      <c r="K12" s="37"/>
    </row>
    <row r="13" spans="1:11" s="21" customFormat="1" ht="24">
      <c r="A13" s="168" t="s">
        <v>203</v>
      </c>
      <c r="B13" s="164" t="s">
        <v>85</v>
      </c>
      <c r="C13" s="304"/>
      <c r="D13" s="304"/>
      <c r="E13" s="304"/>
      <c r="F13" s="303">
        <f t="shared" si="0"/>
        <v>0</v>
      </c>
      <c r="G13" s="304"/>
      <c r="H13" s="304"/>
      <c r="I13" s="304"/>
      <c r="J13" s="305"/>
      <c r="K13" s="37"/>
    </row>
    <row r="14" spans="1:11" s="158" customFormat="1" ht="24.75" customHeight="1">
      <c r="A14" s="169" t="s">
        <v>317</v>
      </c>
      <c r="B14" s="163" t="s">
        <v>86</v>
      </c>
      <c r="C14" s="300">
        <f>SUM(C15:C18)</f>
        <v>0</v>
      </c>
      <c r="D14" s="300">
        <f>SUM(D15:D18)</f>
        <v>0</v>
      </c>
      <c r="E14" s="300">
        <f>SUM(E15:E18)</f>
        <v>0</v>
      </c>
      <c r="F14" s="301">
        <f t="shared" si="0"/>
        <v>0</v>
      </c>
      <c r="G14" s="300">
        <f>SUM(G15:G18)</f>
        <v>0</v>
      </c>
      <c r="H14" s="300">
        <f>SUM(H15:H18)</f>
        <v>0</v>
      </c>
      <c r="I14" s="300">
        <f>SUM(I15:I18)</f>
        <v>0</v>
      </c>
      <c r="J14" s="302">
        <f>SUM(J15:J18)</f>
        <v>0</v>
      </c>
      <c r="K14" s="157"/>
    </row>
    <row r="15" spans="1:11" s="21" customFormat="1" ht="24">
      <c r="A15" s="168" t="s">
        <v>204</v>
      </c>
      <c r="B15" s="164" t="s">
        <v>87</v>
      </c>
      <c r="C15" s="304"/>
      <c r="D15" s="304"/>
      <c r="E15" s="304"/>
      <c r="F15" s="303">
        <f t="shared" si="0"/>
        <v>0</v>
      </c>
      <c r="G15" s="304"/>
      <c r="H15" s="304"/>
      <c r="I15" s="304"/>
      <c r="J15" s="305"/>
      <c r="K15" s="37"/>
    </row>
    <row r="16" spans="1:11" s="21" customFormat="1" ht="24">
      <c r="A16" s="168" t="s">
        <v>205</v>
      </c>
      <c r="B16" s="164" t="s">
        <v>88</v>
      </c>
      <c r="C16" s="304"/>
      <c r="D16" s="304"/>
      <c r="E16" s="304"/>
      <c r="F16" s="303">
        <f t="shared" si="0"/>
        <v>0</v>
      </c>
      <c r="G16" s="304"/>
      <c r="H16" s="304"/>
      <c r="I16" s="304"/>
      <c r="J16" s="305"/>
      <c r="K16" s="37"/>
    </row>
    <row r="17" spans="1:11" s="21" customFormat="1" ht="24" customHeight="1">
      <c r="A17" s="168" t="s">
        <v>318</v>
      </c>
      <c r="B17" s="164" t="s">
        <v>12</v>
      </c>
      <c r="C17" s="300"/>
      <c r="D17" s="300"/>
      <c r="E17" s="300"/>
      <c r="F17" s="303">
        <f t="shared" si="0"/>
        <v>0</v>
      </c>
      <c r="G17" s="300"/>
      <c r="H17" s="300"/>
      <c r="I17" s="300"/>
      <c r="J17" s="302"/>
      <c r="K17" s="37"/>
    </row>
    <row r="18" spans="1:11" s="21" customFormat="1" ht="24">
      <c r="A18" s="168" t="s">
        <v>203</v>
      </c>
      <c r="B18" s="164" t="s">
        <v>45</v>
      </c>
      <c r="C18" s="304"/>
      <c r="D18" s="304"/>
      <c r="E18" s="304"/>
      <c r="F18" s="303">
        <f t="shared" si="0"/>
        <v>0</v>
      </c>
      <c r="G18" s="304"/>
      <c r="H18" s="304"/>
      <c r="I18" s="304"/>
      <c r="J18" s="305"/>
      <c r="K18" s="37"/>
    </row>
    <row r="19" spans="1:11" s="158" customFormat="1" ht="24.75" customHeight="1">
      <c r="A19" s="169" t="s">
        <v>319</v>
      </c>
      <c r="B19" s="163" t="s">
        <v>46</v>
      </c>
      <c r="C19" s="300">
        <f>SUM(C20:C21)</f>
        <v>0</v>
      </c>
      <c r="D19" s="300">
        <f>SUM(D20:D21)</f>
        <v>0</v>
      </c>
      <c r="E19" s="300">
        <f>SUM(E20:E21)</f>
        <v>0</v>
      </c>
      <c r="F19" s="301">
        <f t="shared" si="0"/>
        <v>0</v>
      </c>
      <c r="G19" s="300">
        <f>SUM(G20:G21)</f>
        <v>0</v>
      </c>
      <c r="H19" s="300">
        <f>SUM(H20:H21)</f>
        <v>0</v>
      </c>
      <c r="I19" s="300">
        <f>SUM(I20:I21)</f>
        <v>0</v>
      </c>
      <c r="J19" s="302">
        <f>SUM(J20:J21)</f>
        <v>0</v>
      </c>
      <c r="K19" s="157"/>
    </row>
    <row r="20" spans="1:11" s="21" customFormat="1" ht="24">
      <c r="A20" s="168" t="s">
        <v>206</v>
      </c>
      <c r="B20" s="164" t="s">
        <v>47</v>
      </c>
      <c r="C20" s="300"/>
      <c r="D20" s="300"/>
      <c r="E20" s="300"/>
      <c r="F20" s="303">
        <f t="shared" si="0"/>
        <v>0</v>
      </c>
      <c r="G20" s="300"/>
      <c r="H20" s="300"/>
      <c r="I20" s="300"/>
      <c r="J20" s="302"/>
      <c r="K20" s="37"/>
    </row>
    <row r="21" spans="1:11" s="21" customFormat="1" ht="24">
      <c r="A21" s="168" t="s">
        <v>203</v>
      </c>
      <c r="B21" s="164" t="s">
        <v>48</v>
      </c>
      <c r="C21" s="300"/>
      <c r="D21" s="300"/>
      <c r="E21" s="300"/>
      <c r="F21" s="303">
        <f t="shared" si="0"/>
        <v>0</v>
      </c>
      <c r="G21" s="300"/>
      <c r="H21" s="300"/>
      <c r="I21" s="300"/>
      <c r="J21" s="302"/>
      <c r="K21" s="37"/>
    </row>
    <row r="22" spans="1:11" s="158" customFormat="1" ht="24">
      <c r="A22" s="169" t="s">
        <v>320</v>
      </c>
      <c r="B22" s="163" t="s">
        <v>49</v>
      </c>
      <c r="C22" s="300">
        <v>2336.9</v>
      </c>
      <c r="D22" s="300">
        <v>2443.62</v>
      </c>
      <c r="E22" s="300">
        <v>3493.3</v>
      </c>
      <c r="F22" s="301">
        <v>5764.6</v>
      </c>
      <c r="G22" s="300">
        <v>1730</v>
      </c>
      <c r="H22" s="300">
        <v>1153</v>
      </c>
      <c r="I22" s="300">
        <v>1151.6</v>
      </c>
      <c r="J22" s="302">
        <v>1730</v>
      </c>
      <c r="K22" s="157"/>
    </row>
    <row r="23" spans="1:11" s="21" customFormat="1" ht="24">
      <c r="A23" s="168" t="s">
        <v>207</v>
      </c>
      <c r="B23" s="164" t="s">
        <v>55</v>
      </c>
      <c r="C23" s="300"/>
      <c r="D23" s="300"/>
      <c r="E23" s="300"/>
      <c r="F23" s="303">
        <f t="shared" si="0"/>
        <v>0</v>
      </c>
      <c r="G23" s="300"/>
      <c r="H23" s="300"/>
      <c r="I23" s="300"/>
      <c r="J23" s="302"/>
      <c r="K23" s="37"/>
    </row>
    <row r="24" spans="1:11" s="21" customFormat="1" ht="12.75" customHeight="1">
      <c r="A24" s="168" t="s">
        <v>208</v>
      </c>
      <c r="B24" s="164" t="s">
        <v>99</v>
      </c>
      <c r="C24" s="300"/>
      <c r="D24" s="300"/>
      <c r="E24" s="300"/>
      <c r="F24" s="303">
        <f t="shared" si="0"/>
        <v>0</v>
      </c>
      <c r="G24" s="300"/>
      <c r="H24" s="300"/>
      <c r="I24" s="300"/>
      <c r="J24" s="302"/>
      <c r="K24" s="37"/>
    </row>
    <row r="25" spans="1:11" s="21" customFormat="1" ht="24" customHeight="1">
      <c r="A25" s="168" t="s">
        <v>209</v>
      </c>
      <c r="B25" s="164" t="s">
        <v>100</v>
      </c>
      <c r="C25" s="300"/>
      <c r="D25" s="300"/>
      <c r="E25" s="300"/>
      <c r="F25" s="303">
        <f t="shared" si="0"/>
        <v>0</v>
      </c>
      <c r="G25" s="300"/>
      <c r="H25" s="300"/>
      <c r="I25" s="300"/>
      <c r="J25" s="302"/>
      <c r="K25" s="37"/>
    </row>
    <row r="26" spans="1:11" s="21" customFormat="1" ht="24">
      <c r="A26" s="168" t="s">
        <v>210</v>
      </c>
      <c r="B26" s="164" t="s">
        <v>101</v>
      </c>
      <c r="C26" s="304"/>
      <c r="D26" s="304"/>
      <c r="E26" s="304"/>
      <c r="F26" s="303">
        <f t="shared" si="0"/>
        <v>0</v>
      </c>
      <c r="G26" s="304"/>
      <c r="H26" s="304"/>
      <c r="I26" s="304"/>
      <c r="J26" s="305"/>
      <c r="K26" s="37"/>
    </row>
    <row r="27" spans="1:11" s="21" customFormat="1" ht="14.25" customHeight="1">
      <c r="A27" s="168" t="s">
        <v>211</v>
      </c>
      <c r="B27" s="164" t="s">
        <v>13</v>
      </c>
      <c r="C27" s="300"/>
      <c r="D27" s="300"/>
      <c r="E27" s="300"/>
      <c r="F27" s="303">
        <f t="shared" si="0"/>
        <v>0</v>
      </c>
      <c r="G27" s="300"/>
      <c r="H27" s="300"/>
      <c r="I27" s="300"/>
      <c r="J27" s="302"/>
      <c r="K27" s="37"/>
    </row>
    <row r="28" spans="1:11" s="158" customFormat="1" ht="24.75" customHeight="1">
      <c r="A28" s="169" t="s">
        <v>321</v>
      </c>
      <c r="B28" s="163" t="s">
        <v>20</v>
      </c>
      <c r="C28" s="300">
        <f>SUM(C29:C33)</f>
        <v>0</v>
      </c>
      <c r="D28" s="300">
        <f>SUM(D29:D33)</f>
        <v>0</v>
      </c>
      <c r="E28" s="300">
        <f>SUM(E29:E33)</f>
        <v>0</v>
      </c>
      <c r="F28" s="301">
        <f t="shared" si="0"/>
        <v>0</v>
      </c>
      <c r="G28" s="300">
        <f>SUM(G29:G33)</f>
        <v>0</v>
      </c>
      <c r="H28" s="300">
        <f>SUM(H29:H33)</f>
        <v>0</v>
      </c>
      <c r="I28" s="300">
        <f>SUM(I29:I33)</f>
        <v>0</v>
      </c>
      <c r="J28" s="302">
        <f>SUM(J29:J33)</f>
        <v>0</v>
      </c>
      <c r="K28" s="157"/>
    </row>
    <row r="29" spans="1:11" s="21" customFormat="1" ht="16.5" customHeight="1">
      <c r="A29" s="168" t="s">
        <v>212</v>
      </c>
      <c r="B29" s="164" t="s">
        <v>21</v>
      </c>
      <c r="C29" s="300"/>
      <c r="D29" s="300"/>
      <c r="E29" s="300"/>
      <c r="F29" s="303">
        <f t="shared" si="0"/>
        <v>0</v>
      </c>
      <c r="G29" s="300"/>
      <c r="H29" s="300"/>
      <c r="I29" s="300"/>
      <c r="J29" s="302"/>
      <c r="K29" s="37"/>
    </row>
    <row r="30" spans="1:11" s="21" customFormat="1" ht="12">
      <c r="A30" s="168" t="s">
        <v>213</v>
      </c>
      <c r="B30" s="164" t="s">
        <v>22</v>
      </c>
      <c r="C30" s="300"/>
      <c r="D30" s="300"/>
      <c r="E30" s="300"/>
      <c r="F30" s="303">
        <f t="shared" si="0"/>
        <v>0</v>
      </c>
      <c r="G30" s="300"/>
      <c r="H30" s="300"/>
      <c r="I30" s="300"/>
      <c r="J30" s="302"/>
      <c r="K30" s="37"/>
    </row>
    <row r="31" spans="1:11" s="21" customFormat="1" ht="24">
      <c r="A31" s="168" t="s">
        <v>214</v>
      </c>
      <c r="B31" s="164" t="s">
        <v>23</v>
      </c>
      <c r="C31" s="300"/>
      <c r="D31" s="300"/>
      <c r="E31" s="300"/>
      <c r="F31" s="303">
        <f t="shared" si="0"/>
        <v>0</v>
      </c>
      <c r="G31" s="300"/>
      <c r="H31" s="300"/>
      <c r="I31" s="300"/>
      <c r="J31" s="302"/>
      <c r="K31" s="37"/>
    </row>
    <row r="32" spans="1:11" s="21" customFormat="1" ht="12">
      <c r="A32" s="168" t="s">
        <v>322</v>
      </c>
      <c r="B32" s="164" t="s">
        <v>24</v>
      </c>
      <c r="C32" s="300"/>
      <c r="D32" s="300"/>
      <c r="E32" s="300"/>
      <c r="F32" s="303">
        <f t="shared" si="0"/>
        <v>0</v>
      </c>
      <c r="G32" s="300"/>
      <c r="H32" s="300"/>
      <c r="I32" s="300"/>
      <c r="J32" s="302"/>
      <c r="K32" s="37"/>
    </row>
    <row r="33" spans="1:11" s="21" customFormat="1" ht="12">
      <c r="A33" s="168" t="s">
        <v>211</v>
      </c>
      <c r="B33" s="164" t="s">
        <v>25</v>
      </c>
      <c r="C33" s="300"/>
      <c r="D33" s="300"/>
      <c r="E33" s="300"/>
      <c r="F33" s="303">
        <f t="shared" si="0"/>
        <v>0</v>
      </c>
      <c r="G33" s="300"/>
      <c r="H33" s="300"/>
      <c r="I33" s="300"/>
      <c r="J33" s="302"/>
      <c r="K33" s="37"/>
    </row>
    <row r="34" spans="1:11" s="158" customFormat="1" ht="24.75" customHeight="1">
      <c r="A34" s="169" t="s">
        <v>323</v>
      </c>
      <c r="B34" s="163" t="s">
        <v>26</v>
      </c>
      <c r="C34" s="300">
        <f>SUM(C35:C36)</f>
        <v>0</v>
      </c>
      <c r="D34" s="300">
        <f>SUM(D35:D36)</f>
        <v>0</v>
      </c>
      <c r="E34" s="300">
        <f>SUM(E35:E36)</f>
        <v>0</v>
      </c>
      <c r="F34" s="301">
        <f t="shared" si="0"/>
        <v>0</v>
      </c>
      <c r="G34" s="300">
        <f>SUM(G35:G36)</f>
        <v>0</v>
      </c>
      <c r="H34" s="300">
        <f>SUM(H35:H36)</f>
        <v>0</v>
      </c>
      <c r="I34" s="300">
        <f>SUM(I35:I36)</f>
        <v>0</v>
      </c>
      <c r="J34" s="302">
        <f>SUM(J35:J36)</f>
        <v>0</v>
      </c>
      <c r="K34" s="157"/>
    </row>
    <row r="35" spans="1:11" s="21" customFormat="1" ht="12">
      <c r="A35" s="168" t="s">
        <v>215</v>
      </c>
      <c r="B35" s="164" t="s">
        <v>27</v>
      </c>
      <c r="C35" s="300"/>
      <c r="D35" s="300"/>
      <c r="E35" s="300"/>
      <c r="F35" s="303">
        <f t="shared" si="0"/>
        <v>0</v>
      </c>
      <c r="G35" s="300"/>
      <c r="H35" s="300"/>
      <c r="I35" s="300"/>
      <c r="J35" s="302"/>
      <c r="K35" s="37"/>
    </row>
    <row r="36" spans="1:11" s="21" customFormat="1" ht="24" customHeight="1">
      <c r="A36" s="168" t="s">
        <v>324</v>
      </c>
      <c r="B36" s="164" t="s">
        <v>28</v>
      </c>
      <c r="C36" s="300"/>
      <c r="D36" s="300"/>
      <c r="E36" s="300"/>
      <c r="F36" s="303">
        <f t="shared" si="0"/>
        <v>0</v>
      </c>
      <c r="G36" s="300"/>
      <c r="H36" s="300"/>
      <c r="I36" s="300"/>
      <c r="J36" s="302"/>
      <c r="K36" s="37"/>
    </row>
    <row r="37" spans="1:11" s="158" customFormat="1" ht="12">
      <c r="A37" s="167" t="s">
        <v>216</v>
      </c>
      <c r="B37" s="401"/>
      <c r="C37" s="401"/>
      <c r="D37" s="401"/>
      <c r="E37" s="401"/>
      <c r="F37" s="401"/>
      <c r="G37" s="401"/>
      <c r="H37" s="401"/>
      <c r="I37" s="401"/>
      <c r="J37" s="402"/>
      <c r="K37" s="157"/>
    </row>
    <row r="38" spans="1:10" s="157" customFormat="1" ht="12">
      <c r="A38" s="167" t="s">
        <v>217</v>
      </c>
      <c r="B38" s="163" t="s">
        <v>14</v>
      </c>
      <c r="C38" s="300"/>
      <c r="D38" s="300">
        <f>C39</f>
        <v>-87.09999999999991</v>
      </c>
      <c r="E38" s="300">
        <f>D39</f>
        <v>-12.459999999999582</v>
      </c>
      <c r="F38" s="301">
        <f>E39</f>
        <v>44.24000000000024</v>
      </c>
      <c r="G38" s="300">
        <f>E39</f>
        <v>44.24000000000024</v>
      </c>
      <c r="H38" s="300">
        <f>G39</f>
        <v>99.24000000000024</v>
      </c>
      <c r="I38" s="300">
        <f>H39</f>
        <v>136.24000000000024</v>
      </c>
      <c r="J38" s="302">
        <f>I39</f>
        <v>174.64000000000033</v>
      </c>
    </row>
    <row r="39" spans="1:10" s="157" customFormat="1" ht="12">
      <c r="A39" s="167" t="s">
        <v>325</v>
      </c>
      <c r="B39" s="163" t="s">
        <v>123</v>
      </c>
      <c r="C39" s="300">
        <f>(C38+C8+C14+C19)-(C22+C28+C34)</f>
        <v>-87.09999999999991</v>
      </c>
      <c r="D39" s="300">
        <f>(D38+D8+D14+D19)-(D22+D28+D34)</f>
        <v>-12.459999999999582</v>
      </c>
      <c r="E39" s="300">
        <f>(E38+E8+E14+E19)-(E22+E28+E34)</f>
        <v>44.24000000000024</v>
      </c>
      <c r="F39" s="301">
        <f>J39</f>
        <v>229.64000000000033</v>
      </c>
      <c r="G39" s="300">
        <f>(G38+G8+G14+G19)-(G22+G28+G34)</f>
        <v>99.24000000000024</v>
      </c>
      <c r="H39" s="300">
        <f>(H38+H8+H14+H19)-(H22+H28+H34)</f>
        <v>136.24000000000024</v>
      </c>
      <c r="I39" s="300">
        <f>(I38+I8+I14+I19)-(I22+I28+I34)</f>
        <v>174.64000000000033</v>
      </c>
      <c r="J39" s="302">
        <f>(J38+J8+J14+J19)-(J22+J28+J34)</f>
        <v>229.64000000000033</v>
      </c>
    </row>
    <row r="40" spans="1:11" s="158" customFormat="1" ht="14.25" customHeight="1" thickBot="1">
      <c r="A40" s="170" t="s">
        <v>218</v>
      </c>
      <c r="B40" s="165" t="s">
        <v>124</v>
      </c>
      <c r="C40" s="306">
        <f>C39-C38</f>
        <v>-87.09999999999991</v>
      </c>
      <c r="D40" s="306">
        <f>D39-D38</f>
        <v>74.64000000000033</v>
      </c>
      <c r="E40" s="306">
        <f>E39-E38</f>
        <v>56.69999999999982</v>
      </c>
      <c r="F40" s="307">
        <f t="shared" si="0"/>
        <v>185.4000000000001</v>
      </c>
      <c r="G40" s="306">
        <f>G39-G38</f>
        <v>55</v>
      </c>
      <c r="H40" s="306">
        <f>H39-H38</f>
        <v>37</v>
      </c>
      <c r="I40" s="306">
        <f>I39-I38</f>
        <v>38.40000000000009</v>
      </c>
      <c r="J40" s="308">
        <f>J39-J38</f>
        <v>55</v>
      </c>
      <c r="K40" s="157"/>
    </row>
    <row r="41" spans="1:11" ht="10.5">
      <c r="A41" s="30"/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1:11" ht="10.5">
      <c r="A42" s="30"/>
      <c r="B42" s="29"/>
      <c r="C42" s="29"/>
      <c r="D42" s="29"/>
      <c r="E42" s="29"/>
      <c r="F42" s="29"/>
      <c r="G42" s="29"/>
      <c r="H42" s="29"/>
      <c r="I42" s="29"/>
      <c r="J42" s="29"/>
      <c r="K42" s="29"/>
    </row>
    <row r="43" spans="1:11" ht="10.5">
      <c r="A43" s="30"/>
      <c r="B43" s="29"/>
      <c r="C43" s="29"/>
      <c r="D43" s="29"/>
      <c r="E43" s="29"/>
      <c r="F43" s="29"/>
      <c r="G43" s="29"/>
      <c r="H43" s="29"/>
      <c r="I43" s="29"/>
      <c r="J43" s="29"/>
      <c r="K43" s="29"/>
    </row>
    <row r="44" spans="1:11" ht="10.5">
      <c r="A44" s="30"/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spans="1:11" ht="10.5">
      <c r="A45" s="31"/>
      <c r="B45" s="29"/>
      <c r="C45" s="29"/>
      <c r="D45" s="29"/>
      <c r="E45" s="29"/>
      <c r="F45" s="29"/>
      <c r="G45" s="29"/>
      <c r="H45" s="29"/>
      <c r="I45" s="29"/>
      <c r="J45" s="29"/>
      <c r="K45" s="29"/>
    </row>
    <row r="46" spans="1:11" ht="10.5">
      <c r="A46" s="32" t="s">
        <v>457</v>
      </c>
      <c r="B46" s="29"/>
      <c r="C46" s="29"/>
      <c r="D46" s="29"/>
      <c r="E46" s="29"/>
      <c r="F46" s="29"/>
      <c r="G46" s="29" t="s">
        <v>458</v>
      </c>
      <c r="H46" s="29"/>
      <c r="I46" s="29"/>
      <c r="J46" s="29"/>
      <c r="K46" s="29"/>
    </row>
    <row r="47" spans="1:11" ht="9.75">
      <c r="A47" s="33" t="s">
        <v>195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ht="9.7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</row>
    <row r="49" spans="1:11" ht="9.7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</row>
    <row r="50" spans="1:11" ht="9.75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</row>
    <row r="51" spans="1:11" ht="9.75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</row>
    <row r="52" spans="1:11" ht="9.75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</row>
    <row r="53" spans="1:11" ht="9.75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</row>
    <row r="54" spans="1:11" ht="9.75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</row>
    <row r="55" spans="1:11" ht="9.75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</row>
    <row r="56" spans="1:11" ht="9.75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</row>
    <row r="57" spans="1:11" ht="9.75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</row>
    <row r="58" spans="1:11" ht="9.75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</row>
    <row r="59" spans="1:11" ht="9.75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</row>
    <row r="60" spans="1:11" ht="9.75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</row>
    <row r="61" spans="1:11" ht="9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</row>
    <row r="62" spans="1:11" ht="9.75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</row>
    <row r="63" spans="1:11" ht="9.75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</row>
    <row r="64" spans="1:11" ht="9.75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</row>
    <row r="65" spans="1:11" ht="9.75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</row>
    <row r="66" spans="1:11" ht="9.75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</row>
    <row r="67" spans="1:11" ht="9.7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</row>
    <row r="68" spans="1:11" ht="9.75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</row>
    <row r="69" spans="1:11" ht="9.75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</row>
    <row r="70" spans="1:11" ht="9.75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</row>
    <row r="71" spans="1:11" ht="9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</row>
    <row r="72" spans="1:11" ht="9.75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</row>
    <row r="73" spans="1:11" ht="9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</row>
    <row r="74" spans="1:11" ht="9.75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</row>
    <row r="75" spans="1:11" ht="9.75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</row>
    <row r="76" spans="1:11" ht="9.75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</row>
    <row r="77" spans="1:11" ht="9.75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</row>
    <row r="78" spans="1:11" ht="9.75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</row>
    <row r="79" spans="1:11" ht="9.75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</row>
    <row r="80" spans="1:11" ht="9.75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</row>
    <row r="81" spans="1:11" ht="9.75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</row>
    <row r="82" spans="1:11" ht="9.75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</row>
    <row r="83" spans="1:11" ht="9.75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</row>
    <row r="84" spans="1:11" ht="9.75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</row>
    <row r="85" spans="1:11" ht="9.7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</row>
    <row r="86" spans="1:11" ht="9.75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</row>
    <row r="87" spans="1:11" ht="9.75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</row>
    <row r="88" spans="1:11" ht="9.75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</row>
    <row r="89" spans="1:11" ht="9.75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</row>
    <row r="90" spans="1:11" ht="9.75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</row>
    <row r="91" spans="1:11" ht="9.75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</row>
    <row r="92" spans="1:11" ht="9.7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</row>
    <row r="93" spans="1:11" ht="9.75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</row>
    <row r="94" spans="1:11" ht="9.75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</row>
    <row r="95" spans="1:11" ht="9.7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</row>
    <row r="96" spans="1:11" ht="9.75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</row>
    <row r="97" spans="1:11" ht="9.75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</row>
    <row r="98" spans="1:11" ht="9.75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</row>
    <row r="99" spans="1:11" ht="9.75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</row>
    <row r="100" spans="1:11" ht="9.75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</row>
    <row r="101" spans="1:11" ht="9.75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</row>
    <row r="102" spans="1:11" ht="9.75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</row>
    <row r="103" spans="1:11" ht="9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</row>
    <row r="104" spans="1:11" ht="9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</row>
    <row r="105" spans="1:11" ht="9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</row>
    <row r="106" spans="1:11" ht="9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</row>
    <row r="107" spans="1:11" ht="9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</row>
    <row r="108" spans="1:11" ht="9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</row>
    <row r="109" spans="1:11" ht="9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</row>
    <row r="110" spans="1:11" ht="9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</row>
    <row r="111" spans="1:11" ht="9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</row>
    <row r="112" spans="1:11" ht="9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</row>
    <row r="113" spans="1:11" ht="9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</row>
    <row r="114" spans="1:11" ht="9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</row>
    <row r="115" spans="1:11" ht="9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</row>
    <row r="116" spans="1:11" ht="9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</row>
    <row r="117" spans="1:11" ht="9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</row>
    <row r="118" spans="1:11" ht="9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</row>
    <row r="119" spans="1:11" ht="9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</row>
    <row r="120" spans="1:11" ht="9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</row>
    <row r="121" spans="1:11" ht="9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</row>
    <row r="122" spans="1:11" ht="9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</row>
    <row r="123" spans="1:11" ht="9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</row>
    <row r="124" spans="1:11" ht="9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</row>
    <row r="125" spans="1:11" ht="9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</row>
    <row r="126" spans="1:11" ht="9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</row>
    <row r="127" spans="1:11" ht="9.75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</row>
    <row r="128" spans="1:11" ht="9.75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</row>
    <row r="129" spans="1:11" ht="9.75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</row>
    <row r="130" spans="1:11" ht="9.75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</row>
    <row r="131" spans="1:11" ht="9.75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</row>
    <row r="132" spans="1:11" ht="9.75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</row>
    <row r="133" spans="1:11" ht="9.75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</row>
    <row r="134" spans="1:11" ht="9.75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</row>
    <row r="135" spans="1:11" ht="9.7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</row>
    <row r="136" spans="1:11" ht="9.75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</row>
    <row r="137" spans="1:11" ht="9.75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</row>
    <row r="138" spans="1:11" ht="9.75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</row>
    <row r="139" spans="1:11" ht="9.75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</row>
    <row r="140" spans="1:11" ht="9.75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</row>
    <row r="141" spans="1:11" ht="9.75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</row>
    <row r="142" spans="1:11" ht="9.75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</row>
    <row r="143" spans="1:11" ht="9.75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</row>
    <row r="144" spans="1:11" ht="9.75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</row>
    <row r="145" spans="1:11" ht="9.7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</row>
    <row r="146" spans="1:11" ht="9.75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</row>
    <row r="147" spans="1:11" ht="9.75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</row>
    <row r="148" spans="1:11" ht="9.75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</row>
    <row r="149" spans="1:11" ht="9.75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</row>
    <row r="150" spans="1:11" ht="9.75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</row>
    <row r="151" spans="1:11" ht="9.75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</row>
    <row r="152" spans="1:11" ht="9.75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</row>
    <row r="153" spans="1:11" ht="9.75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</row>
    <row r="154" spans="1:11" ht="9.75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</row>
    <row r="155" spans="1:11" ht="9.7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</row>
    <row r="156" spans="1:11" ht="9.75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</row>
    <row r="157" spans="1:11" ht="9.75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</row>
    <row r="158" spans="1:11" ht="9.75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</row>
    <row r="159" spans="1:11" ht="9.75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</row>
    <row r="160" spans="1:11" ht="9.75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</row>
    <row r="161" spans="1:11" ht="9.75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</row>
    <row r="162" spans="1:11" ht="9.75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</row>
    <row r="163" spans="1:11" ht="9.75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</row>
    <row r="164" spans="1:11" ht="9.75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</row>
    <row r="165" spans="1:11" ht="9.7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</row>
    <row r="166" spans="1:11" ht="9.75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</row>
    <row r="167" spans="1:11" ht="9.75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</row>
    <row r="168" spans="1:11" ht="9.75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</row>
    <row r="169" spans="1:11" ht="9.75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</row>
    <row r="170" spans="1:11" ht="9.75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</row>
    <row r="171" spans="1:11" ht="9.75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</row>
    <row r="172" spans="1:11" ht="9.75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</row>
    <row r="173" spans="1:11" ht="9.75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</row>
    <row r="174" spans="1:11" ht="9.75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</row>
    <row r="175" spans="1:11" ht="9.7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</row>
    <row r="176" spans="1:11" ht="9.75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</row>
    <row r="177" spans="1:11" ht="9.75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</row>
    <row r="178" spans="1:11" ht="9.75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</row>
    <row r="179" spans="1:11" ht="9.75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</row>
    <row r="180" spans="1:11" ht="9.75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</row>
    <row r="181" spans="1:11" ht="9.75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</row>
    <row r="182" spans="1:11" ht="9.75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</row>
    <row r="183" spans="1:11" ht="9.75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</row>
    <row r="184" spans="1:11" ht="9.75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</row>
    <row r="185" spans="1:11" ht="9.7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</row>
    <row r="186" spans="1:11" ht="9.75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</row>
    <row r="187" spans="1:11" ht="9.75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</row>
    <row r="188" spans="1:11" ht="9.75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</row>
    <row r="189" spans="1:11" ht="9.75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</row>
    <row r="190" spans="1:11" ht="9.75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</row>
    <row r="191" spans="1:11" ht="9.75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</row>
    <row r="192" spans="1:11" ht="9.75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</row>
    <row r="193" spans="1:11" ht="9.75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</row>
    <row r="194" spans="1:11" ht="9.75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</row>
    <row r="195" spans="1:11" ht="9.7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</row>
    <row r="196" spans="1:11" ht="9.75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</row>
    <row r="197" spans="1:11" ht="9.75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</row>
    <row r="198" spans="1:11" ht="9.75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</row>
    <row r="199" spans="1:11" ht="9.75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</row>
    <row r="200" spans="1:11" ht="9.75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</row>
    <row r="201" spans="1:11" ht="9.75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</row>
    <row r="202" spans="1:11" ht="9.75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</row>
    <row r="203" spans="1:11" ht="9.75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</row>
    <row r="204" spans="1:11" ht="9.75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</row>
    <row r="205" spans="1:11" ht="9.7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</row>
    <row r="206" spans="1:11" ht="9.75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</row>
    <row r="207" spans="1:11" ht="9.75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</row>
    <row r="208" spans="1:11" ht="9.75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</row>
    <row r="209" spans="1:11" ht="9.75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</row>
    <row r="210" spans="1:11" ht="9.75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</row>
    <row r="211" spans="1:11" ht="9.75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</row>
    <row r="212" spans="1:11" ht="9.75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</row>
    <row r="213" spans="1:11" ht="9.75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</row>
    <row r="214" spans="1:11" ht="9.75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</row>
    <row r="215" spans="1:11" ht="9.7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</row>
    <row r="216" spans="1:11" ht="9.75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</row>
    <row r="217" spans="1:11" ht="9.75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</row>
    <row r="218" spans="1:11" ht="9.75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</row>
    <row r="219" spans="1:11" ht="9.75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</row>
    <row r="220" spans="1:11" ht="9.75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</row>
    <row r="221" spans="1:11" ht="9.75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</row>
    <row r="222" spans="1:11" ht="9.75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</row>
    <row r="223" spans="1:11" ht="9.75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</row>
    <row r="224" spans="1:11" ht="9.75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</row>
    <row r="225" spans="1:11" ht="9.7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</row>
    <row r="226" spans="1:11" ht="9.75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</row>
    <row r="227" spans="1:11" ht="9.75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</row>
    <row r="228" spans="1:11" ht="9.75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</row>
    <row r="229" spans="1:11" ht="9.75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</row>
    <row r="230" spans="1:11" ht="9.75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</row>
    <row r="231" spans="1:11" ht="9.75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</row>
    <row r="232" spans="1:11" ht="9.75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</row>
    <row r="233" spans="1:11" ht="9.75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</row>
    <row r="234" spans="1:11" ht="9.75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</row>
    <row r="235" spans="1:11" ht="9.7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</row>
    <row r="236" spans="1:11" ht="9.75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</row>
    <row r="237" spans="1:11" ht="9.75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</row>
    <row r="238" spans="1:11" ht="9.75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</row>
    <row r="239" spans="1:11" ht="9.75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</row>
    <row r="240" spans="1:11" ht="9.75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</row>
    <row r="241" spans="1:11" ht="9.75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</row>
    <row r="242" spans="1:11" ht="9.75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</row>
    <row r="243" spans="1:11" ht="9.75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</row>
    <row r="244" spans="1:11" ht="9.75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</row>
    <row r="245" spans="1:11" ht="9.7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</row>
    <row r="246" spans="1:11" ht="9.75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</row>
    <row r="247" spans="1:11" ht="9.75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</row>
    <row r="248" spans="1:11" ht="9.75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</row>
    <row r="249" spans="1:11" ht="9.75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</row>
    <row r="250" spans="1:11" ht="9.75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</row>
    <row r="251" spans="1:11" ht="9.75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</row>
    <row r="252" spans="1:11" ht="9.75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</row>
    <row r="253" spans="1:11" ht="9.75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</row>
    <row r="254" spans="1:11" ht="9.75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</row>
    <row r="255" spans="1:11" ht="9.7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</row>
    <row r="256" spans="1:11" ht="9.75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</row>
    <row r="257" spans="1:11" ht="9.75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</row>
    <row r="258" spans="1:11" ht="9.75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</row>
    <row r="259" spans="1:11" ht="9.75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</row>
    <row r="260" spans="1:11" ht="9.75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</row>
    <row r="261" spans="1:11" ht="9.75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</row>
    <row r="262" spans="1:11" ht="9.75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</row>
    <row r="263" spans="1:11" ht="9.75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</row>
    <row r="264" spans="1:11" ht="9.7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</row>
    <row r="265" spans="1:11" ht="9.7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</row>
    <row r="266" spans="1:11" ht="9.75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</row>
    <row r="267" spans="1:11" ht="9.75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</row>
    <row r="268" spans="1:11" ht="9.7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</row>
    <row r="269" spans="1:11" ht="9.7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</row>
    <row r="270" spans="1:11" ht="9.7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</row>
    <row r="271" spans="1:11" ht="9.7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</row>
    <row r="272" spans="1:11" ht="9.7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</row>
    <row r="273" spans="1:11" ht="9.7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</row>
    <row r="274" spans="1:11" ht="9.75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</row>
    <row r="275" spans="1:11" ht="9.7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</row>
    <row r="276" spans="1:11" ht="9.75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</row>
    <row r="277" spans="1:11" ht="9.75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</row>
    <row r="278" spans="1:11" ht="9.75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</row>
    <row r="279" spans="1:11" ht="9.75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</row>
    <row r="280" spans="1:11" ht="9.75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</row>
    <row r="281" spans="1:11" ht="9.75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</row>
    <row r="282" spans="1:11" ht="9.75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</row>
    <row r="283" spans="1:11" ht="9.75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</row>
    <row r="284" spans="1:11" ht="9.75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</row>
    <row r="285" spans="1:11" ht="9.7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</row>
    <row r="286" spans="1:11" ht="9.75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</row>
    <row r="287" spans="1:11" ht="9.75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</row>
    <row r="288" spans="1:11" ht="9.75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</row>
    <row r="289" spans="1:11" ht="9.75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</row>
    <row r="290" spans="1:11" ht="9.75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</row>
    <row r="291" spans="1:11" ht="9.75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</row>
    <row r="292" spans="1:11" ht="9.75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</row>
    <row r="293" spans="1:11" ht="9.75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</row>
    <row r="294" spans="1:11" ht="9.75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</row>
    <row r="295" spans="1:11" ht="9.7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</row>
    <row r="296" spans="1:11" ht="9.75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</row>
    <row r="297" spans="1:11" ht="9.75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</row>
    <row r="298" spans="1:11" ht="9.75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</row>
    <row r="299" spans="1:11" ht="9.75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</row>
    <row r="300" spans="1:11" ht="9.75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</row>
    <row r="301" spans="1:11" ht="9.75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</row>
    <row r="302" spans="1:11" ht="9.75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</row>
    <row r="303" spans="1:11" ht="9.75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</row>
    <row r="304" spans="1:11" ht="9.75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</row>
    <row r="305" spans="1:11" ht="9.75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</row>
    <row r="306" spans="1:11" ht="9.75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</row>
    <row r="307" spans="1:11" ht="9.75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</row>
    <row r="308" spans="1:11" ht="9.75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</row>
    <row r="309" spans="1:11" ht="9.75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</row>
    <row r="310" spans="1:11" ht="9.75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</row>
    <row r="311" spans="1:11" ht="9.75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</row>
    <row r="312" spans="1:11" ht="9.75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</row>
    <row r="313" spans="1:11" ht="9.75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</row>
    <row r="314" spans="1:11" ht="9.75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</row>
    <row r="315" spans="1:11" ht="9.75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</row>
    <row r="316" spans="1:11" ht="9.75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</row>
    <row r="317" spans="1:11" ht="9.75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</row>
    <row r="318" spans="1:11" ht="9.75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</row>
    <row r="319" spans="1:11" ht="9.75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</row>
    <row r="320" spans="1:11" ht="9.75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</row>
    <row r="321" spans="1:11" ht="9.75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</row>
    <row r="322" spans="1:11" ht="9.75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</row>
    <row r="323" spans="1:11" ht="9.75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</row>
    <row r="324" spans="1:11" ht="9.75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</row>
    <row r="325" spans="1:11" ht="9.75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</row>
    <row r="326" spans="1:11" ht="9.75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</row>
    <row r="327" spans="1:11" ht="9.75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</row>
    <row r="328" spans="1:11" ht="9.75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</row>
    <row r="329" spans="1:11" ht="9.75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</row>
    <row r="330" spans="1:11" ht="9.75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</row>
    <row r="331" spans="1:11" ht="9.75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</row>
    <row r="332" spans="1:11" ht="9.75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</row>
    <row r="333" spans="1:11" ht="9.75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</row>
    <row r="334" spans="1:11" ht="9.75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</row>
    <row r="335" spans="1:11" ht="9.7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</row>
    <row r="336" spans="1:11" ht="9.75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</row>
    <row r="337" spans="1:11" ht="9.75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</row>
    <row r="338" spans="1:11" ht="9.75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</row>
    <row r="339" spans="1:11" ht="9.75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</row>
    <row r="340" spans="1:11" ht="9.75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</row>
    <row r="341" spans="1:11" ht="9.75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</row>
    <row r="342" spans="1:11" ht="9.75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</row>
    <row r="343" spans="1:11" ht="9.75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</row>
    <row r="344" spans="1:11" ht="9.75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</row>
    <row r="345" spans="1:11" ht="9.75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</row>
    <row r="346" spans="1:11" ht="9.75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</row>
    <row r="347" spans="1:11" ht="9.75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</row>
    <row r="348" spans="1:11" ht="9.75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</row>
    <row r="349" spans="1:11" ht="9.75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</row>
    <row r="350" spans="1:11" ht="9.75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</row>
    <row r="351" spans="1:11" ht="9.75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</row>
    <row r="352" spans="1:11" ht="9.75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</row>
    <row r="353" spans="1:11" ht="9.75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</row>
    <row r="354" spans="1:11" ht="9.75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</row>
    <row r="355" spans="1:11" ht="9.75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</row>
    <row r="356" spans="1:11" ht="9.75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</row>
    <row r="357" spans="1:11" ht="9.75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</row>
    <row r="358" spans="1:11" ht="9.75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</row>
    <row r="359" spans="1:11" ht="9.75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</row>
    <row r="360" spans="1:11" ht="9.75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</row>
    <row r="361" spans="1:11" ht="9.75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</row>
    <row r="362" spans="1:11" ht="9.75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</row>
    <row r="363" spans="1:11" ht="9.75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</row>
    <row r="364" spans="1:11" ht="9.75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</row>
    <row r="365" spans="1:11" ht="9.75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</row>
    <row r="366" spans="1:11" ht="9.75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</row>
    <row r="367" spans="1:11" ht="9.75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</row>
    <row r="368" spans="1:11" ht="9.75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</row>
    <row r="369" spans="1:11" ht="9.75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</row>
    <row r="370" spans="1:11" ht="9.75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</row>
    <row r="371" spans="1:11" ht="9.75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</row>
    <row r="372" spans="1:11" ht="9.75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</row>
    <row r="373" spans="1:11" ht="9.75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</row>
    <row r="374" spans="1:11" ht="9.75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</row>
    <row r="375" spans="1:11" ht="9.75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</row>
    <row r="376" spans="1:11" ht="9.75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</row>
    <row r="377" spans="1:11" ht="9.75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</row>
    <row r="378" spans="1:11" ht="9.75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</row>
    <row r="379" spans="1:11" ht="9.75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</row>
    <row r="380" spans="1:11" ht="9.75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</row>
    <row r="381" spans="1:11" ht="9.75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</row>
    <row r="382" spans="1:11" ht="9.75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</row>
    <row r="383" spans="1:11" ht="9.75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</row>
    <row r="384" spans="1:11" ht="9.75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</row>
    <row r="385" spans="1:11" ht="9.75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</row>
    <row r="386" spans="1:11" ht="9.75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</row>
    <row r="387" spans="1:11" ht="9.75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</row>
    <row r="388" spans="1:11" ht="9.75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</row>
    <row r="389" spans="1:11" ht="9.75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</row>
    <row r="390" spans="1:11" ht="9.75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</row>
    <row r="391" spans="1:11" ht="9.75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</row>
    <row r="392" spans="1:11" ht="9.75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</row>
    <row r="393" spans="1:11" ht="9.75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</row>
    <row r="394" spans="1:11" ht="9.75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</row>
    <row r="395" spans="1:11" ht="9.75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</row>
    <row r="396" spans="1:11" ht="9.75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</row>
    <row r="397" spans="1:11" ht="9.75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</row>
    <row r="398" spans="1:11" ht="9.75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</row>
    <row r="399" spans="1:11" ht="9.75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</row>
    <row r="400" spans="1:11" ht="9.75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</row>
    <row r="401" spans="1:11" ht="9.75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</row>
    <row r="402" spans="1:11" ht="9.75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</row>
    <row r="403" spans="1:11" ht="9.75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</row>
    <row r="404" spans="1:11" ht="9.75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</row>
    <row r="405" spans="1:11" ht="9.75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</row>
    <row r="406" spans="1:11" ht="9.75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</row>
    <row r="407" spans="1:11" ht="9.75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</row>
    <row r="408" spans="1:11" ht="9.75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</row>
    <row r="409" spans="1:11" ht="9.75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</row>
    <row r="410" spans="1:11" ht="9.75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</row>
    <row r="411" spans="1:11" ht="9.75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</row>
    <row r="412" spans="1:11" ht="9.75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</row>
    <row r="413" spans="1:11" ht="9.75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</row>
    <row r="414" spans="1:11" ht="9.75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</row>
    <row r="415" spans="1:11" ht="9.75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</row>
    <row r="416" spans="1:11" ht="9.75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</row>
    <row r="417" spans="1:11" ht="9.75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</row>
    <row r="418" spans="1:11" ht="9.75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</row>
    <row r="419" spans="1:11" ht="9.75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</row>
    <row r="420" spans="1:11" ht="9.75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</row>
    <row r="421" spans="1:11" ht="9.75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</row>
    <row r="422" spans="1:11" ht="9.75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</row>
    <row r="423" spans="1:11" ht="9.75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</row>
    <row r="424" spans="1:11" ht="9.75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</row>
    <row r="425" spans="1:11" ht="9.75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</row>
    <row r="426" spans="1:11" ht="9.75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</row>
    <row r="427" spans="1:11" ht="9.75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</row>
    <row r="428" spans="1:11" ht="9.75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</row>
    <row r="429" spans="1:11" ht="9.75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</row>
    <row r="430" spans="1:11" ht="9.75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</row>
    <row r="431" spans="1:11" ht="9.75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</row>
    <row r="432" spans="1:11" ht="9.75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</row>
    <row r="433" spans="1:11" ht="9.75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</row>
    <row r="434" spans="1:11" ht="9.75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</row>
    <row r="435" spans="1:11" ht="9.75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</row>
    <row r="436" spans="1:11" ht="9.75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</row>
    <row r="437" spans="1:11" ht="9.75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</row>
    <row r="438" spans="1:11" ht="9.75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</row>
    <row r="439" spans="1:11" ht="9.75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</row>
    <row r="440" spans="1:11" ht="9.75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</row>
    <row r="441" spans="1:11" ht="9.75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</row>
    <row r="442" spans="1:11" ht="9.75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</row>
    <row r="443" spans="1:11" ht="9.75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</row>
    <row r="444" spans="1:11" ht="9.75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</row>
    <row r="445" spans="1:11" ht="9.75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</row>
    <row r="446" spans="1:11" ht="9.75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</row>
    <row r="447" spans="1:11" ht="9.75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</row>
    <row r="448" spans="1:11" ht="9.75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</row>
    <row r="449" spans="1:11" ht="9.75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</row>
    <row r="450" spans="1:11" ht="9.75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</row>
    <row r="451" spans="1:11" ht="9.75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</row>
    <row r="452" spans="1:11" ht="9.75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</row>
    <row r="453" spans="1:11" ht="9.75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</row>
    <row r="454" spans="1:11" ht="9.75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</row>
    <row r="455" spans="1:11" ht="9.75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</row>
    <row r="456" spans="1:11" ht="9.75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</row>
    <row r="457" spans="1:11" ht="9.75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</row>
    <row r="458" spans="1:11" ht="9.75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</row>
    <row r="459" spans="1:11" ht="9.75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</row>
    <row r="460" spans="1:11" ht="9.75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</row>
    <row r="461" spans="1:11" ht="9.75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</row>
    <row r="462" spans="1:11" ht="9.75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</row>
    <row r="463" spans="1:11" ht="9.75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</row>
    <row r="464" spans="1:11" ht="9.75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</row>
    <row r="465" spans="1:11" ht="9.75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</row>
    <row r="466" spans="1:11" ht="9.75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</row>
    <row r="467" spans="1:11" ht="9.75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</row>
    <row r="468" spans="1:11" ht="9.75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</row>
    <row r="469" spans="1:11" ht="9.75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</row>
    <row r="470" spans="1:11" ht="9.75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</row>
    <row r="471" spans="1:11" ht="9.75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</row>
    <row r="472" spans="1:11" ht="9.75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</row>
    <row r="473" spans="1:11" ht="9.75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</row>
    <row r="474" spans="1:11" ht="9.75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</row>
    <row r="475" spans="1:11" ht="9.75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</row>
    <row r="476" spans="1:11" ht="9.75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</row>
    <row r="477" spans="1:11" ht="9.75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</row>
    <row r="478" spans="1:11" ht="9.75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</row>
    <row r="479" spans="1:11" ht="9.75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</row>
    <row r="480" spans="1:11" ht="9.75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</row>
    <row r="481" spans="1:11" ht="9.75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</row>
    <row r="482" spans="1:11" ht="9.75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</row>
    <row r="483" spans="1:11" ht="9.75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</row>
    <row r="484" spans="1:11" ht="9.75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</row>
    <row r="485" spans="1:11" ht="9.75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</row>
    <row r="486" spans="1:11" ht="9.75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</row>
    <row r="487" spans="1:11" ht="9.75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</row>
    <row r="488" spans="1:11" ht="9.75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</row>
    <row r="489" spans="1:11" ht="9.75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</row>
    <row r="490" spans="1:11" ht="9.75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</row>
    <row r="491" spans="1:11" ht="9.75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</row>
    <row r="492" spans="1:11" ht="9.75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</row>
    <row r="493" spans="1:11" ht="9.75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</row>
    <row r="494" spans="1:11" ht="9.75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</row>
    <row r="495" spans="1:11" ht="9.75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</row>
    <row r="496" spans="1:11" ht="9.75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</row>
    <row r="497" spans="1:11" ht="9.75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</row>
    <row r="498" spans="1:11" ht="9.75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</row>
    <row r="499" spans="1:11" ht="9.75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</row>
    <row r="500" spans="1:11" ht="9.75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</row>
    <row r="501" spans="1:11" ht="9.75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</row>
    <row r="502" spans="1:11" ht="9.75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</row>
    <row r="503" spans="1:11" ht="9.75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</row>
    <row r="504" spans="1:11" ht="9.75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</row>
    <row r="505" spans="1:11" ht="9.75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</row>
    <row r="506" spans="1:11" ht="9.75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</row>
    <row r="507" spans="1:11" ht="9.75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</row>
    <row r="508" spans="1:11" ht="9.75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</row>
    <row r="509" spans="1:11" ht="9.75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</row>
    <row r="510" spans="1:11" ht="9.75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</row>
    <row r="511" spans="1:11" ht="9.75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</row>
    <row r="512" spans="1:11" ht="9.75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</row>
    <row r="513" spans="1:11" ht="9.75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</row>
    <row r="514" spans="1:11" ht="9.75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</row>
    <row r="515" spans="1:11" ht="9.75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</row>
    <row r="516" spans="1:11" ht="9.75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</row>
    <row r="517" spans="1:11" ht="9.75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</row>
    <row r="518" spans="1:11" ht="9.75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</row>
    <row r="519" spans="1:11" ht="9.75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</row>
    <row r="520" spans="1:11" ht="9.75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</row>
    <row r="521" spans="1:11" ht="9.75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</row>
    <row r="522" spans="1:11" ht="9.75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</row>
    <row r="523" spans="1:11" ht="9.75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</row>
    <row r="524" spans="1:11" ht="9.75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</row>
    <row r="525" spans="1:11" ht="9.75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</row>
    <row r="526" spans="1:11" ht="9.75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</row>
    <row r="527" spans="1:11" ht="9.75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</row>
    <row r="528" spans="1:11" ht="9.75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</row>
    <row r="529" spans="1:11" ht="9.75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</row>
    <row r="530" spans="1:11" ht="9.75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</row>
    <row r="531" spans="1:11" ht="9.75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</row>
    <row r="532" spans="1:11" ht="9.75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</row>
    <row r="533" spans="1:11" ht="9.75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</row>
    <row r="534" spans="1:11" ht="9.75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</row>
    <row r="535" spans="1:11" ht="9.75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</row>
    <row r="536" spans="1:11" ht="9.75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</row>
    <row r="537" spans="1:11" ht="9.75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</row>
    <row r="538" spans="1:11" ht="9.75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</row>
    <row r="539" spans="1:11" ht="9.75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</row>
    <row r="540" spans="1:11" ht="9.75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</row>
    <row r="541" spans="1:11" ht="9.75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</row>
    <row r="542" spans="1:11" ht="9.75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</row>
    <row r="543" spans="1:11" ht="9.75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</row>
    <row r="544" spans="1:11" ht="9.75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</row>
    <row r="545" spans="1:11" ht="9.75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</row>
    <row r="546" spans="1:11" ht="9.75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</row>
    <row r="547" spans="1:11" ht="9.75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</row>
    <row r="548" spans="1:11" ht="9.75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</row>
    <row r="549" spans="1:11" ht="9.75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</row>
    <row r="550" spans="1:11" ht="9.75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</row>
    <row r="551" spans="1:11" ht="9.75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</row>
    <row r="552" spans="1:11" ht="9.75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</row>
    <row r="553" spans="1:11" ht="9.75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</row>
    <row r="554" spans="1:11" ht="9.75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</row>
    <row r="555" spans="1:11" ht="9.75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</row>
    <row r="556" spans="1:11" ht="9.75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</row>
    <row r="557" spans="1:11" ht="9.75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</row>
    <row r="558" spans="1:11" ht="9.75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</row>
    <row r="559" spans="1:11" ht="9.75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</row>
    <row r="560" spans="1:11" ht="9.75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</row>
    <row r="561" spans="1:11" ht="9.75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</row>
    <row r="562" spans="1:11" ht="9.75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</row>
    <row r="563" spans="1:11" ht="9.75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</row>
    <row r="564" spans="1:11" ht="9.75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</row>
    <row r="565" spans="1:11" ht="9.75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</row>
    <row r="566" spans="1:11" ht="9.75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</row>
    <row r="567" spans="1:11" ht="9.75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</row>
    <row r="568" spans="1:11" ht="9.75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</row>
    <row r="569" spans="1:11" ht="9.75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</row>
    <row r="570" spans="1:11" ht="9.75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</row>
    <row r="571" spans="1:11" ht="9.75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</row>
    <row r="572" spans="1:11" ht="9.75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</row>
    <row r="573" spans="1:11" ht="9.75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</row>
    <row r="574" spans="1:11" ht="9.75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</row>
    <row r="575" spans="1:11" ht="9.75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</row>
    <row r="576" spans="1:11" ht="9.75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</row>
    <row r="577" spans="1:11" ht="9.75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</row>
    <row r="578" spans="1:11" ht="9.75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</row>
    <row r="579" spans="1:11" ht="9.75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</row>
    <row r="580" spans="1:11" ht="9.75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</row>
    <row r="581" spans="1:11" ht="9.75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</row>
    <row r="582" spans="1:11" ht="9.75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</row>
    <row r="583" spans="1:11" ht="9.75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</row>
    <row r="584" spans="1:11" ht="9.75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</row>
    <row r="585" spans="1:11" ht="9.75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</row>
    <row r="586" spans="1:11" ht="9.75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</row>
    <row r="587" spans="1:11" ht="9.75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</row>
    <row r="588" spans="1:11" ht="9.75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</row>
    <row r="589" spans="1:11" ht="9.75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</row>
    <row r="590" spans="1:11" ht="9.75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</row>
    <row r="591" spans="1:11" ht="9.75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</row>
    <row r="592" spans="1:11" ht="9.75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</row>
    <row r="593" spans="1:11" ht="9.75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</row>
    <row r="594" spans="1:11" ht="9.75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</row>
    <row r="595" spans="1:11" ht="9.75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</row>
    <row r="596" spans="1:11" ht="9.75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</row>
    <row r="597" spans="1:11" ht="9.75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</row>
    <row r="598" spans="1:11" ht="9.75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</row>
    <row r="599" spans="1:11" ht="9.75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</row>
    <row r="600" spans="1:11" ht="9.75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</row>
    <row r="601" spans="1:11" ht="9.75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</row>
    <row r="602" spans="1:11" ht="9.75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</row>
    <row r="603" spans="1:11" ht="9.75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</row>
    <row r="604" spans="1:11" ht="9.75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</row>
    <row r="605" spans="1:11" ht="9.75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</row>
    <row r="606" spans="1:11" ht="9.75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</row>
    <row r="607" spans="1:11" ht="9.75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</row>
    <row r="608" spans="1:11" ht="9.75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</row>
    <row r="609" spans="1:11" ht="9.75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</row>
    <row r="610" spans="1:11" ht="9.75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</row>
    <row r="611" spans="1:11" ht="9.75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</row>
    <row r="612" spans="1:11" ht="9.75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</row>
    <row r="613" spans="1:11" ht="9.75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</row>
    <row r="614" spans="1:11" ht="9.75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</row>
    <row r="615" spans="1:11" ht="9.75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</row>
    <row r="616" spans="1:11" ht="9.75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</row>
    <row r="617" spans="1:11" ht="9.75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</row>
    <row r="618" spans="1:11" ht="9.75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</row>
    <row r="619" spans="1:11" ht="9.75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</row>
    <row r="620" spans="1:11" ht="9.75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</row>
    <row r="621" spans="1:11" ht="9.75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</row>
    <row r="622" spans="1:11" ht="9.75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</row>
    <row r="623" spans="1:11" ht="9.75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</row>
    <row r="624" spans="1:11" ht="9.75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</row>
    <row r="625" spans="1:11" ht="9.75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</row>
    <row r="626" spans="1:11" ht="9.75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</row>
    <row r="627" spans="1:11" ht="9.75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</row>
    <row r="628" spans="1:11" ht="9.75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</row>
    <row r="629" spans="1:11" ht="9.75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</row>
    <row r="630" spans="1:11" ht="9.75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</row>
    <row r="631" spans="1:11" ht="9.75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</row>
    <row r="632" spans="1:11" ht="9.75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</row>
    <row r="633" spans="1:11" ht="9.75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</row>
    <row r="634" spans="1:11" ht="9.75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</row>
    <row r="635" spans="1:11" ht="9.75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</row>
    <row r="636" spans="1:11" ht="9.75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</row>
    <row r="637" spans="1:11" ht="9.75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</row>
    <row r="638" spans="1:11" ht="9.75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</row>
    <row r="639" spans="1:11" ht="9.75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</row>
    <row r="640" spans="1:11" ht="9.75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</row>
    <row r="641" spans="1:11" ht="9.75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</row>
    <row r="642" spans="1:11" ht="9.75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</row>
    <row r="643" spans="1:11" ht="9.75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</row>
    <row r="644" spans="1:11" ht="9.75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</row>
    <row r="645" spans="1:11" ht="9.75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</row>
    <row r="646" spans="1:11" ht="9.75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</row>
    <row r="647" spans="1:11" ht="9.75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</row>
    <row r="648" spans="1:11" ht="9.75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</row>
    <row r="649" spans="1:11" ht="9.75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</row>
    <row r="650" spans="1:11" ht="9.75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</row>
    <row r="651" spans="1:11" ht="9.75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</row>
    <row r="652" spans="1:11" ht="9.75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</row>
    <row r="653" spans="1:11" ht="9.75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</row>
    <row r="654" spans="1:11" ht="9.75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</row>
    <row r="655" spans="1:11" ht="9.75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</row>
    <row r="656" spans="1:11" ht="9.75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</row>
    <row r="657" spans="1:11" ht="9.75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</row>
    <row r="658" spans="1:11" ht="9.75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</row>
    <row r="659" spans="1:11" ht="9.75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</row>
    <row r="660" spans="1:11" ht="9.75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</row>
    <row r="661" spans="1:11" ht="9.75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</row>
    <row r="662" spans="1:11" ht="9.75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</row>
    <row r="663" spans="1:11" ht="9.75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</row>
    <row r="664" spans="1:11" ht="9.75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</row>
    <row r="665" spans="1:11" ht="9.75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</row>
    <row r="666" spans="1:11" ht="9.75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</row>
    <row r="667" spans="1:11" ht="9.75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</row>
    <row r="668" spans="1:11" ht="9.75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</row>
    <row r="669" spans="1:11" ht="9.75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</row>
    <row r="670" spans="1:11" ht="9.75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</row>
    <row r="671" spans="1:11" ht="9.75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</row>
    <row r="672" spans="1:11" ht="9.75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</row>
    <row r="673" spans="1:11" ht="9.75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</row>
    <row r="674" spans="1:11" ht="9.75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</row>
    <row r="675" spans="1:11" ht="9.75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</row>
    <row r="676" spans="1:11" ht="9.75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</row>
    <row r="677" spans="1:11" ht="9.75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</row>
    <row r="678" spans="1:11" ht="9.75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</row>
    <row r="679" spans="1:11" ht="9.75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</row>
    <row r="680" spans="1:11" ht="9.75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</row>
    <row r="681" spans="1:11" ht="9.75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</row>
    <row r="682" spans="1:11" ht="9.75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</row>
    <row r="683" spans="1:11" ht="9.75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</row>
    <row r="684" spans="1:11" ht="9.75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</row>
    <row r="685" spans="1:11" ht="9.75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</row>
    <row r="686" spans="1:11" ht="9.75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</row>
    <row r="687" spans="1:11" ht="9.75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</row>
    <row r="688" spans="1:11" ht="9.75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</row>
    <row r="689" spans="1:11" ht="9.75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</row>
    <row r="690" spans="1:11" ht="9.75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</row>
    <row r="691" spans="1:11" ht="9.75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</row>
    <row r="692" spans="1:11" ht="9.75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</row>
    <row r="693" spans="1:11" ht="9.75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</row>
    <row r="694" spans="1:11" ht="9.75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</row>
    <row r="695" spans="1:11" ht="9.75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</row>
    <row r="696" spans="1:11" ht="9.75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</row>
    <row r="697" spans="1:11" ht="9.75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</row>
    <row r="698" spans="1:11" ht="9.75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</row>
    <row r="699" spans="1:11" ht="9.75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</row>
    <row r="700" spans="1:11" ht="9.75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</row>
    <row r="701" spans="1:11" ht="9.75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</row>
    <row r="702" spans="1:11" ht="9.75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</row>
    <row r="703" spans="1:11" ht="9.75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</row>
    <row r="704" spans="1:11" ht="9.75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</row>
    <row r="705" spans="1:11" ht="9.75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</row>
    <row r="706" spans="1:11" ht="9.75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</row>
    <row r="707" spans="1:11" ht="9.75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</row>
    <row r="708" spans="1:11" ht="9.75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</row>
    <row r="709" spans="1:11" ht="9.75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</row>
    <row r="710" spans="1:11" ht="9.75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</row>
    <row r="711" spans="1:11" ht="9.75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</row>
    <row r="712" spans="1:11" ht="9.75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</row>
    <row r="713" spans="1:11" ht="9.75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</row>
    <row r="714" spans="1:11" ht="9.75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</row>
    <row r="715" spans="1:11" ht="9.75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</row>
    <row r="716" spans="1:11" ht="9.75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</row>
    <row r="717" spans="1:11" ht="9.75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</row>
    <row r="718" spans="1:11" ht="9.75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</row>
    <row r="719" spans="1:11" ht="9.75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</row>
    <row r="720" spans="1:11" ht="9.75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</row>
    <row r="721" spans="1:11" ht="9.75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</row>
    <row r="722" spans="1:11" ht="9.75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</row>
    <row r="723" spans="1:11" ht="9.75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</row>
    <row r="724" spans="1:11" ht="9.75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</row>
    <row r="725" spans="1:11" ht="9.75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</row>
    <row r="726" spans="1:11" ht="9.75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</row>
    <row r="727" spans="1:11" ht="9.75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</row>
    <row r="728" spans="1:11" ht="9.75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</row>
    <row r="729" spans="1:11" ht="9.75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</row>
    <row r="730" spans="1:11" ht="9.75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</row>
    <row r="731" spans="1:11" ht="9.75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</row>
    <row r="732" spans="1:11" ht="9.75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</row>
    <row r="733" spans="1:11" ht="9.75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</row>
    <row r="734" spans="1:11" ht="9.75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</row>
    <row r="735" spans="1:11" ht="9.75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</row>
    <row r="736" spans="1:11" ht="9.75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</row>
    <row r="737" spans="1:11" ht="9.75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</row>
    <row r="738" spans="1:11" ht="9.75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</row>
    <row r="739" spans="1:11" ht="9.75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</row>
    <row r="740" spans="1:11" ht="9.75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</row>
    <row r="741" spans="1:11" ht="9.75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</row>
    <row r="742" spans="1:11" ht="9.75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</row>
    <row r="743" spans="1:11" ht="9.75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</row>
    <row r="744" spans="1:11" ht="9.75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</row>
    <row r="745" spans="1:11" ht="9.75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</row>
    <row r="746" spans="1:11" ht="9.75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</row>
    <row r="747" spans="1:11" ht="9.75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</row>
    <row r="748" spans="1:11" ht="9.75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</row>
    <row r="749" spans="1:11" ht="9.75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</row>
    <row r="750" spans="1:11" ht="9.75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</row>
    <row r="751" spans="1:11" ht="9.75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</row>
    <row r="752" spans="1:11" ht="9.75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</row>
    <row r="753" spans="1:11" ht="9.75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</row>
    <row r="754" spans="1:11" ht="9.75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</row>
    <row r="755" spans="1:11" ht="9.75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</row>
    <row r="756" spans="1:11" ht="9.75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</row>
    <row r="757" spans="1:11" ht="9.75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</row>
    <row r="758" spans="1:11" ht="9.75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</row>
    <row r="759" spans="1:11" ht="9.75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</row>
    <row r="760" spans="1:11" ht="9.75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</row>
    <row r="761" spans="1:11" ht="9.75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</row>
    <row r="762" spans="1:11" ht="9.75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</row>
    <row r="763" spans="1:11" ht="9.75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</row>
    <row r="764" spans="1:11" ht="9.75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</row>
    <row r="765" spans="1:11" ht="9.75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</row>
    <row r="766" spans="1:11" ht="9.75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</row>
    <row r="767" spans="1:11" ht="9.75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</row>
    <row r="768" spans="1:11" ht="9.75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</row>
    <row r="769" spans="1:11" ht="9.75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</row>
    <row r="770" spans="1:11" ht="9.75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</row>
    <row r="771" spans="1:11" ht="9.75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</row>
    <row r="772" spans="1:11" ht="9.75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</row>
    <row r="773" spans="1:11" ht="9.75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</row>
    <row r="774" spans="1:11" ht="9.75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</row>
    <row r="775" spans="1:11" ht="9.75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</row>
    <row r="776" spans="1:11" ht="9.75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</row>
    <row r="777" spans="1:11" ht="9.75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</row>
    <row r="778" spans="1:11" ht="9.75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</row>
    <row r="779" spans="1:11" ht="9.75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</row>
    <row r="780" spans="1:11" ht="9.75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</row>
    <row r="781" spans="1:11" ht="9.75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</row>
    <row r="782" spans="1:11" ht="9.75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</row>
    <row r="783" spans="1:11" ht="9.75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</row>
    <row r="784" spans="1:11" ht="9.75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</row>
    <row r="785" spans="1:11" ht="9.75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</row>
    <row r="786" spans="1:11" ht="9.75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</row>
    <row r="787" spans="1:11" ht="9.75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</row>
    <row r="788" spans="1:11" ht="9.75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</row>
    <row r="789" spans="1:11" ht="9.75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</row>
    <row r="790" spans="1:11" ht="9.75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</row>
    <row r="791" spans="1:11" ht="9.75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</row>
    <row r="792" spans="1:11" ht="9.75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</row>
    <row r="793" spans="1:11" ht="9.75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</row>
    <row r="794" spans="1:11" ht="9.75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</row>
    <row r="795" spans="1:11" ht="9.75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</row>
    <row r="796" spans="1:11" ht="9.75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</row>
    <row r="797" spans="1:11" ht="9.75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</row>
    <row r="798" spans="1:11" ht="9.75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</row>
    <row r="799" spans="1:11" ht="9.75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</row>
    <row r="800" spans="1:11" ht="9.75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</row>
    <row r="801" spans="1:11" ht="9.75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</row>
    <row r="802" spans="1:11" ht="9.75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</row>
    <row r="803" spans="1:11" ht="9.75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</row>
    <row r="804" spans="1:11" ht="9.75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</row>
    <row r="805" spans="1:11" ht="9.75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</row>
    <row r="806" spans="1:11" ht="9.75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</row>
    <row r="807" spans="1:11" ht="9.75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</row>
    <row r="808" spans="1:11" ht="9.75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</row>
    <row r="809" spans="1:11" ht="9.75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</row>
    <row r="810" spans="1:11" ht="9.75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</row>
    <row r="811" spans="1:11" ht="9.75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</row>
    <row r="812" spans="1:11" ht="9.75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</row>
    <row r="813" spans="1:11" ht="9.75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</row>
    <row r="814" spans="1:11" ht="9.75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</row>
    <row r="815" spans="1:11" ht="9.75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</row>
    <row r="816" spans="1:11" ht="9.75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</row>
    <row r="817" spans="1:11" ht="9.75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</row>
    <row r="818" spans="1:11" ht="9.75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</row>
    <row r="819" spans="1:11" ht="9.75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</row>
    <row r="820" spans="1:11" ht="9.75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</row>
    <row r="821" spans="1:11" ht="9.75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</row>
    <row r="822" spans="1:11" ht="9.75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</row>
    <row r="823" spans="1:11" ht="9.75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</row>
    <row r="824" spans="1:11" ht="9.75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</row>
    <row r="825" spans="1:11" ht="9.75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</row>
    <row r="826" spans="1:11" ht="9.75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</row>
    <row r="827" spans="1:11" ht="9.75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</row>
    <row r="828" spans="1:11" ht="9.75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</row>
    <row r="829" spans="1:11" ht="9.75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</row>
    <row r="830" spans="1:11" ht="9.75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</row>
    <row r="831" spans="1:11" ht="9.75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</row>
    <row r="832" spans="1:11" ht="9.75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</row>
    <row r="833" spans="1:11" ht="9.75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</row>
    <row r="834" spans="1:11" ht="9.75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</row>
    <row r="835" spans="1:11" ht="9.75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</row>
    <row r="836" spans="1:11" ht="9.75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</row>
    <row r="837" spans="1:11" ht="9.75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</row>
    <row r="838" spans="1:11" ht="9.75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</row>
    <row r="839" spans="1:11" ht="9.75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</row>
    <row r="840" spans="1:11" ht="9.75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</row>
    <row r="841" spans="1:11" ht="9.75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</row>
    <row r="842" spans="1:11" ht="9.75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</row>
    <row r="843" spans="1:11" ht="9.75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</row>
    <row r="844" spans="1:11" ht="9.75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</row>
    <row r="845" spans="1:11" ht="9.75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</row>
    <row r="846" spans="1:11" ht="9.75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</row>
    <row r="847" spans="1:11" ht="9.75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</row>
    <row r="848" spans="1:11" ht="9.75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</row>
    <row r="849" spans="1:11" ht="9.75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</row>
    <row r="850" spans="1:11" ht="9.75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</row>
    <row r="851" spans="1:11" ht="9.75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</row>
    <row r="852" spans="1:11" ht="9.75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</row>
    <row r="853" spans="1:11" ht="9.75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</row>
    <row r="854" spans="1:11" ht="9.75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</row>
    <row r="855" spans="1:11" ht="9.75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</row>
    <row r="856" spans="1:11" ht="9.75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</row>
    <row r="857" spans="1:11" ht="9.75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</row>
    <row r="858" spans="1:11" ht="9.75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</row>
    <row r="859" spans="1:11" ht="9.75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</row>
    <row r="860" spans="1:11" ht="9.75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</row>
    <row r="861" spans="1:11" ht="9.75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</row>
    <row r="862" spans="1:11" ht="9.75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</row>
    <row r="863" spans="1:11" ht="9.75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</row>
    <row r="864" spans="1:11" ht="9.75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</row>
    <row r="865" spans="1:11" ht="9.75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</row>
    <row r="866" spans="1:11" ht="9.75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</row>
    <row r="867" spans="1:11" ht="9.75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</row>
    <row r="868" spans="1:11" ht="9.75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</row>
    <row r="869" spans="1:11" ht="9.75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</row>
    <row r="870" spans="1:11" ht="9.75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</row>
    <row r="871" spans="1:11" ht="9.75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</row>
    <row r="872" spans="1:11" ht="9.75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</row>
    <row r="873" spans="1:11" ht="9.75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</row>
  </sheetData>
  <sheetProtection/>
  <mergeCells count="13">
    <mergeCell ref="C5:C6"/>
    <mergeCell ref="D5:D6"/>
    <mergeCell ref="F5:F6"/>
    <mergeCell ref="A1:H1"/>
    <mergeCell ref="A2:J2"/>
    <mergeCell ref="A3:I3"/>
    <mergeCell ref="B37:J37"/>
    <mergeCell ref="I1:J1"/>
    <mergeCell ref="A5:A6"/>
    <mergeCell ref="A4:J4"/>
    <mergeCell ref="E5:E6"/>
    <mergeCell ref="G5:J5"/>
    <mergeCell ref="B5:B6"/>
  </mergeCells>
  <printOptions/>
  <pageMargins left="0.7874015748031497" right="0.3937007874015748" top="0.5905511811023623" bottom="0.5118110236220472" header="0.5118110236220472" footer="0.5118110236220472"/>
  <pageSetup horizontalDpi="600" verticalDpi="600" orientation="portrait" paperSize="9" scale="84" r:id="rId1"/>
  <ignoredErrors>
    <ignoredError sqref="B9:E21 F37:F38 F9:F13 F15:F18 H9:J21 G9:G21 G39:G40 B8 B23:E40 B22 G23:G37 H23:J40" numberStoredAsText="1"/>
    <ignoredError sqref="F14 F19:F21 F39:F40 G38 F23:F36" numberStoredAsText="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R85"/>
  <sheetViews>
    <sheetView zoomScalePageLayoutView="0" workbookViewId="0" topLeftCell="A1">
      <selection activeCell="A1" sqref="A1:O1"/>
    </sheetView>
  </sheetViews>
  <sheetFormatPr defaultColWidth="9.00390625" defaultRowHeight="12.75"/>
  <cols>
    <col min="1" max="1" width="16.625" style="19" customWidth="1"/>
    <col min="2" max="2" width="11.75390625" style="19" customWidth="1"/>
    <col min="3" max="3" width="7.25390625" style="19" customWidth="1"/>
    <col min="4" max="6" width="4.375" style="19" customWidth="1"/>
    <col min="7" max="7" width="3.75390625" style="19" customWidth="1"/>
    <col min="8" max="8" width="4.00390625" style="19" customWidth="1"/>
    <col min="9" max="9" width="3.75390625" style="19" customWidth="1"/>
    <col min="10" max="13" width="2.875" style="19" customWidth="1"/>
    <col min="14" max="16" width="7.00390625" style="19" customWidth="1"/>
    <col min="17" max="17" width="6.75390625" style="19" customWidth="1"/>
    <col min="18" max="18" width="7.00390625" style="19" customWidth="1"/>
    <col min="19" max="16384" width="9.125" style="19" customWidth="1"/>
  </cols>
  <sheetData>
    <row r="1" spans="1:18" ht="12">
      <c r="A1" s="501"/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  <c r="M1" s="501"/>
      <c r="N1" s="501"/>
      <c r="O1" s="501"/>
      <c r="R1" s="159" t="s">
        <v>161</v>
      </c>
    </row>
    <row r="2" spans="1:18" ht="7.5" customHeight="1">
      <c r="A2" s="501"/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</row>
    <row r="3" spans="1:18" ht="12.75">
      <c r="A3" s="502"/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  <c r="O3" s="502"/>
      <c r="P3" s="502"/>
      <c r="Q3" s="132"/>
      <c r="R3" s="159" t="s">
        <v>219</v>
      </c>
    </row>
    <row r="4" spans="1:18" ht="12.75">
      <c r="A4" s="508" t="s">
        <v>220</v>
      </c>
      <c r="B4" s="508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  <c r="Q4" s="508"/>
      <c r="R4" s="508"/>
    </row>
    <row r="5" spans="1:18" ht="12.75">
      <c r="A5" s="508" t="s">
        <v>221</v>
      </c>
      <c r="B5" s="508"/>
      <c r="C5" s="508"/>
      <c r="D5" s="508"/>
      <c r="E5" s="508"/>
      <c r="F5" s="508"/>
      <c r="G5" s="508"/>
      <c r="H5" s="508"/>
      <c r="I5" s="508"/>
      <c r="J5" s="508"/>
      <c r="K5" s="508"/>
      <c r="L5" s="508"/>
      <c r="M5" s="508"/>
      <c r="N5" s="508"/>
      <c r="O5" s="508"/>
      <c r="P5" s="508"/>
      <c r="Q5" s="508"/>
      <c r="R5" s="508"/>
    </row>
    <row r="6" spans="1:18" ht="12.75">
      <c r="A6" s="509" t="s">
        <v>433</v>
      </c>
      <c r="B6" s="509"/>
      <c r="C6" s="509"/>
      <c r="D6" s="509"/>
      <c r="E6" s="509"/>
      <c r="F6" s="509"/>
      <c r="G6" s="509"/>
      <c r="H6" s="509"/>
      <c r="I6" s="509"/>
      <c r="J6" s="509"/>
      <c r="K6" s="509"/>
      <c r="L6" s="509"/>
      <c r="M6" s="509"/>
      <c r="N6" s="509"/>
      <c r="O6" s="509"/>
      <c r="P6" s="509"/>
      <c r="Q6" s="509"/>
      <c r="R6" s="509"/>
    </row>
    <row r="7" spans="1:18" ht="12.75">
      <c r="A7" s="510" t="s">
        <v>222</v>
      </c>
      <c r="B7" s="510"/>
      <c r="C7" s="510"/>
      <c r="D7" s="510"/>
      <c r="E7" s="510"/>
      <c r="F7" s="510"/>
      <c r="G7" s="510"/>
      <c r="H7" s="510"/>
      <c r="I7" s="510"/>
      <c r="J7" s="510"/>
      <c r="K7" s="510"/>
      <c r="L7" s="510"/>
      <c r="M7" s="510"/>
      <c r="N7" s="510"/>
      <c r="O7" s="510"/>
      <c r="P7" s="510"/>
      <c r="Q7" s="510"/>
      <c r="R7" s="510"/>
    </row>
    <row r="8" spans="1:18" ht="12.75">
      <c r="A8" s="505" t="s">
        <v>223</v>
      </c>
      <c r="B8" s="506"/>
      <c r="C8" s="506"/>
      <c r="D8" s="506"/>
      <c r="E8" s="506"/>
      <c r="F8" s="506"/>
      <c r="G8" s="506"/>
      <c r="H8" s="506"/>
      <c r="I8" s="506"/>
      <c r="J8" s="506"/>
      <c r="K8" s="506"/>
      <c r="L8" s="506"/>
      <c r="M8" s="506"/>
      <c r="N8" s="506"/>
      <c r="O8" s="506"/>
      <c r="P8" s="506"/>
      <c r="Q8" s="506"/>
      <c r="R8" s="507"/>
    </row>
    <row r="9" spans="1:18" ht="20.25" customHeight="1">
      <c r="A9" s="511" t="s">
        <v>224</v>
      </c>
      <c r="B9" s="511"/>
      <c r="C9" s="511"/>
      <c r="D9" s="511"/>
      <c r="E9" s="511"/>
      <c r="F9" s="511"/>
      <c r="G9" s="503" t="s">
        <v>434</v>
      </c>
      <c r="H9" s="504"/>
      <c r="I9" s="504"/>
      <c r="J9" s="504"/>
      <c r="K9" s="504"/>
      <c r="L9" s="504"/>
      <c r="M9" s="504"/>
      <c r="N9" s="504"/>
      <c r="O9" s="504"/>
      <c r="P9" s="504"/>
      <c r="Q9" s="504"/>
      <c r="R9" s="504"/>
    </row>
    <row r="10" spans="1:18" ht="20.25" customHeight="1">
      <c r="A10" s="326"/>
      <c r="B10" s="326"/>
      <c r="C10" s="326"/>
      <c r="D10" s="326"/>
      <c r="E10" s="326"/>
      <c r="F10" s="326"/>
      <c r="G10" s="230" t="s">
        <v>435</v>
      </c>
      <c r="H10" s="327"/>
      <c r="I10" s="327"/>
      <c r="J10" s="327"/>
      <c r="K10" s="327"/>
      <c r="L10" s="230" t="s">
        <v>436</v>
      </c>
      <c r="M10" s="327"/>
      <c r="N10" s="327"/>
      <c r="O10" s="327"/>
      <c r="P10" s="327"/>
      <c r="Q10" s="327"/>
      <c r="R10" s="327"/>
    </row>
    <row r="11" spans="1:18" ht="20.25" customHeight="1">
      <c r="A11" s="326"/>
      <c r="B11" s="326"/>
      <c r="C11" s="326"/>
      <c r="D11" s="326"/>
      <c r="E11" s="326"/>
      <c r="F11" s="326"/>
      <c r="G11" s="230" t="s">
        <v>437</v>
      </c>
      <c r="H11" s="327"/>
      <c r="I11" s="327"/>
      <c r="J11" s="327"/>
      <c r="K11" s="327"/>
      <c r="L11" s="327"/>
      <c r="M11" s="327"/>
      <c r="N11" s="327"/>
      <c r="O11" s="327"/>
      <c r="P11" s="327"/>
      <c r="Q11" s="327"/>
      <c r="R11" s="327"/>
    </row>
    <row r="12" spans="1:18" ht="27.75" customHeight="1">
      <c r="A12" s="477" t="s">
        <v>225</v>
      </c>
      <c r="B12" s="477"/>
      <c r="C12" s="477"/>
      <c r="D12" s="477"/>
      <c r="E12" s="512" t="s">
        <v>438</v>
      </c>
      <c r="F12" s="513"/>
      <c r="G12" s="513"/>
      <c r="H12" s="513"/>
      <c r="I12" s="513"/>
      <c r="J12" s="513"/>
      <c r="K12" s="513"/>
      <c r="L12" s="513"/>
      <c r="M12" s="513"/>
      <c r="N12" s="513"/>
      <c r="O12" s="513"/>
      <c r="P12" s="513"/>
      <c r="Q12" s="513"/>
      <c r="R12" s="513"/>
    </row>
    <row r="13" spans="1:18" ht="27.75" customHeight="1">
      <c r="A13" s="324"/>
      <c r="B13" s="324"/>
      <c r="C13" s="324"/>
      <c r="D13" s="324"/>
      <c r="E13" t="s">
        <v>439</v>
      </c>
      <c r="F13" s="325"/>
      <c r="G13" s="325"/>
      <c r="H13" s="325"/>
      <c r="I13" s="325"/>
      <c r="J13" s="325"/>
      <c r="K13" s="325"/>
      <c r="L13" s="325"/>
      <c r="N13" s="325"/>
      <c r="O13" s="325"/>
      <c r="P13" s="325"/>
      <c r="Q13" s="325"/>
      <c r="R13" s="325"/>
    </row>
    <row r="14" spans="1:18" ht="63" customHeight="1">
      <c r="A14" s="427" t="s">
        <v>411</v>
      </c>
      <c r="B14" s="427"/>
      <c r="C14" s="427"/>
      <c r="D14" s="427"/>
      <c r="E14" s="427"/>
      <c r="F14" s="427"/>
      <c r="G14" s="427"/>
      <c r="H14" s="427"/>
      <c r="I14" s="427"/>
      <c r="J14" s="427"/>
      <c r="K14" s="427"/>
      <c r="L14" s="427"/>
      <c r="M14" s="427"/>
      <c r="N14" s="427"/>
      <c r="O14" s="427"/>
      <c r="P14" s="427"/>
      <c r="Q14" s="427"/>
      <c r="R14" s="427"/>
    </row>
    <row r="15" spans="1:18" ht="16.5" customHeight="1">
      <c r="A15" s="428" t="s">
        <v>440</v>
      </c>
      <c r="B15" s="427"/>
      <c r="C15" s="427"/>
      <c r="D15" s="427"/>
      <c r="E15" s="427"/>
      <c r="F15" s="427"/>
      <c r="G15" s="427"/>
      <c r="H15" s="427"/>
      <c r="I15" s="427"/>
      <c r="J15" s="427"/>
      <c r="K15" s="427"/>
      <c r="L15" s="427"/>
      <c r="M15" s="427"/>
      <c r="N15" s="427"/>
      <c r="O15" s="427"/>
      <c r="P15" s="427"/>
      <c r="Q15" s="427"/>
      <c r="R15" s="427"/>
    </row>
    <row r="16" spans="1:18" ht="18.75" customHeight="1">
      <c r="A16" s="428" t="s">
        <v>441</v>
      </c>
      <c r="B16" s="427"/>
      <c r="C16" s="427"/>
      <c r="D16" s="427"/>
      <c r="E16" s="427"/>
      <c r="F16" s="427"/>
      <c r="G16" s="427"/>
      <c r="H16" s="427"/>
      <c r="I16" s="427"/>
      <c r="J16" s="427"/>
      <c r="K16" s="427"/>
      <c r="L16" s="427"/>
      <c r="M16" s="427"/>
      <c r="N16" s="427"/>
      <c r="O16" s="427"/>
      <c r="P16" s="427"/>
      <c r="Q16" s="427"/>
      <c r="R16" s="427"/>
    </row>
    <row r="17" spans="1:18" ht="66" customHeight="1">
      <c r="A17" s="428" t="s">
        <v>442</v>
      </c>
      <c r="B17" s="427"/>
      <c r="C17" s="427"/>
      <c r="D17" s="427"/>
      <c r="E17" s="427"/>
      <c r="F17" s="427"/>
      <c r="G17" s="427"/>
      <c r="H17" s="427"/>
      <c r="I17" s="427"/>
      <c r="J17" s="427"/>
      <c r="K17" s="427"/>
      <c r="L17" s="427"/>
      <c r="M17" s="427"/>
      <c r="N17" s="427"/>
      <c r="O17" s="427"/>
      <c r="P17" s="427"/>
      <c r="Q17" s="427"/>
      <c r="R17" s="427"/>
    </row>
    <row r="18" spans="1:18" ht="12.75" customHeight="1">
      <c r="A18" s="514"/>
      <c r="B18" s="514"/>
      <c r="C18" s="514"/>
      <c r="D18" s="514"/>
      <c r="E18" s="514"/>
      <c r="F18" s="514"/>
      <c r="G18" s="514"/>
      <c r="H18" s="514"/>
      <c r="I18" s="514"/>
      <c r="J18" s="514"/>
      <c r="K18" s="514"/>
      <c r="L18" s="514"/>
      <c r="M18" s="514"/>
      <c r="N18" s="514"/>
      <c r="O18" s="514"/>
      <c r="P18" s="514"/>
      <c r="Q18" s="514"/>
      <c r="R18" s="514"/>
    </row>
    <row r="19" spans="1:18" ht="12.75">
      <c r="A19" s="478" t="s">
        <v>226</v>
      </c>
      <c r="B19" s="478"/>
      <c r="C19" s="478"/>
      <c r="D19" s="478"/>
      <c r="E19" s="478"/>
      <c r="F19" s="478"/>
      <c r="G19" s="478"/>
      <c r="H19" s="478"/>
      <c r="I19" s="478"/>
      <c r="J19" s="478"/>
      <c r="K19" s="478"/>
      <c r="L19" s="478"/>
      <c r="M19" s="478"/>
      <c r="N19" s="478"/>
      <c r="O19" s="478"/>
      <c r="P19" s="478"/>
      <c r="Q19" s="478"/>
      <c r="R19" s="478"/>
    </row>
    <row r="20" spans="1:18" ht="9.75">
      <c r="A20" s="418" t="s">
        <v>227</v>
      </c>
      <c r="B20" s="418"/>
      <c r="C20" s="418"/>
      <c r="D20" s="418"/>
      <c r="E20" s="418"/>
      <c r="F20" s="418"/>
      <c r="G20" s="418"/>
      <c r="H20" s="418"/>
      <c r="I20" s="418"/>
      <c r="J20" s="418"/>
      <c r="K20" s="418" t="s">
        <v>228</v>
      </c>
      <c r="L20" s="418"/>
      <c r="M20" s="418"/>
      <c r="N20" s="418"/>
      <c r="O20" s="418"/>
      <c r="P20" s="418"/>
      <c r="Q20" s="418"/>
      <c r="R20" s="418"/>
    </row>
    <row r="21" spans="1:18" ht="9.75">
      <c r="A21" s="418"/>
      <c r="B21" s="418"/>
      <c r="C21" s="418"/>
      <c r="D21" s="418"/>
      <c r="E21" s="418"/>
      <c r="F21" s="418"/>
      <c r="G21" s="418"/>
      <c r="H21" s="418"/>
      <c r="I21" s="418"/>
      <c r="J21" s="418"/>
      <c r="K21" s="418"/>
      <c r="L21" s="418"/>
      <c r="M21" s="418"/>
      <c r="N21" s="418"/>
      <c r="O21" s="418"/>
      <c r="P21" s="418"/>
      <c r="Q21" s="418"/>
      <c r="R21" s="418"/>
    </row>
    <row r="22" spans="1:18" ht="12.75">
      <c r="A22" s="432"/>
      <c r="B22" s="432"/>
      <c r="C22" s="432"/>
      <c r="D22" s="432"/>
      <c r="E22" s="432"/>
      <c r="F22" s="432"/>
      <c r="G22" s="432"/>
      <c r="H22" s="432"/>
      <c r="I22" s="432"/>
      <c r="J22" s="432"/>
      <c r="K22" s="432"/>
      <c r="L22" s="432"/>
      <c r="M22" s="432"/>
      <c r="N22" s="432"/>
      <c r="O22" s="432"/>
      <c r="P22" s="432"/>
      <c r="Q22" s="432"/>
      <c r="R22" s="432"/>
    </row>
    <row r="23" spans="1:18" ht="12.75">
      <c r="A23" s="429"/>
      <c r="B23" s="429"/>
      <c r="C23" s="429"/>
      <c r="D23" s="429"/>
      <c r="E23" s="429"/>
      <c r="F23" s="429"/>
      <c r="G23" s="429"/>
      <c r="H23" s="429"/>
      <c r="I23" s="429"/>
      <c r="J23" s="429"/>
      <c r="K23" s="429"/>
      <c r="L23" s="429"/>
      <c r="M23" s="429"/>
      <c r="N23" s="429"/>
      <c r="O23" s="429"/>
      <c r="P23" s="429"/>
      <c r="Q23" s="429"/>
      <c r="R23" s="429"/>
    </row>
    <row r="24" spans="1:18" ht="12.75">
      <c r="A24" s="478" t="s">
        <v>229</v>
      </c>
      <c r="B24" s="478"/>
      <c r="C24" s="478"/>
      <c r="D24" s="478"/>
      <c r="E24" s="478"/>
      <c r="F24" s="478"/>
      <c r="G24" s="478"/>
      <c r="H24" s="478"/>
      <c r="I24" s="478"/>
      <c r="J24" s="478"/>
      <c r="K24" s="478"/>
      <c r="L24" s="478"/>
      <c r="M24" s="478"/>
      <c r="N24" s="478"/>
      <c r="O24" s="478"/>
      <c r="P24" s="478"/>
      <c r="Q24" s="478"/>
      <c r="R24" s="478"/>
    </row>
    <row r="25" spans="1:18" ht="28.5" customHeight="1">
      <c r="A25" s="418" t="s">
        <v>338</v>
      </c>
      <c r="B25" s="418"/>
      <c r="C25" s="418"/>
      <c r="D25" s="418"/>
      <c r="E25" s="418"/>
      <c r="F25" s="418" t="s">
        <v>230</v>
      </c>
      <c r="G25" s="418"/>
      <c r="H25" s="418"/>
      <c r="I25" s="418"/>
      <c r="J25" s="418"/>
      <c r="K25" s="418"/>
      <c r="L25" s="418"/>
      <c r="M25" s="418" t="s">
        <v>231</v>
      </c>
      <c r="N25" s="418"/>
      <c r="O25" s="418"/>
      <c r="P25" s="418" t="s">
        <v>232</v>
      </c>
      <c r="Q25" s="418"/>
      <c r="R25" s="418"/>
    </row>
    <row r="26" spans="1:18" ht="37.5" customHeight="1">
      <c r="A26" s="418"/>
      <c r="B26" s="418"/>
      <c r="C26" s="418"/>
      <c r="D26" s="418"/>
      <c r="E26" s="418"/>
      <c r="F26" s="418" t="s">
        <v>233</v>
      </c>
      <c r="G26" s="418"/>
      <c r="H26" s="418"/>
      <c r="I26" s="418" t="s">
        <v>234</v>
      </c>
      <c r="J26" s="418"/>
      <c r="K26" s="418"/>
      <c r="L26" s="418"/>
      <c r="M26" s="418"/>
      <c r="N26" s="418"/>
      <c r="O26" s="418"/>
      <c r="P26" s="418"/>
      <c r="Q26" s="418"/>
      <c r="R26" s="418"/>
    </row>
    <row r="27" spans="1:18" ht="17.25" customHeight="1">
      <c r="A27" s="517" t="s">
        <v>443</v>
      </c>
      <c r="B27" s="518"/>
      <c r="C27" s="518"/>
      <c r="D27" s="518"/>
      <c r="E27" s="519"/>
      <c r="F27" s="419">
        <v>73.6</v>
      </c>
      <c r="G27" s="430"/>
      <c r="H27" s="420"/>
      <c r="I27" s="419">
        <v>80.5</v>
      </c>
      <c r="J27" s="430"/>
      <c r="K27" s="430"/>
      <c r="L27" s="420"/>
      <c r="M27" s="520">
        <v>1656</v>
      </c>
      <c r="N27" s="521"/>
      <c r="O27" s="522"/>
      <c r="P27" s="520">
        <v>4789.75</v>
      </c>
      <c r="Q27" s="521"/>
      <c r="R27" s="522"/>
    </row>
    <row r="28" spans="1:18" ht="17.25" customHeight="1">
      <c r="A28" s="517" t="s">
        <v>444</v>
      </c>
      <c r="B28" s="518"/>
      <c r="C28" s="518"/>
      <c r="D28" s="518"/>
      <c r="E28" s="519"/>
      <c r="F28" s="419">
        <v>25.9</v>
      </c>
      <c r="G28" s="430"/>
      <c r="H28" s="420"/>
      <c r="I28" s="419">
        <v>18.8</v>
      </c>
      <c r="J28" s="430"/>
      <c r="K28" s="430"/>
      <c r="L28" s="420"/>
      <c r="M28" s="520">
        <v>582.6</v>
      </c>
      <c r="N28" s="521"/>
      <c r="O28" s="522"/>
      <c r="P28" s="520">
        <v>1118.6</v>
      </c>
      <c r="Q28" s="521"/>
      <c r="R28" s="522"/>
    </row>
    <row r="29" spans="1:18" ht="12" customHeight="1">
      <c r="A29" s="517" t="s">
        <v>445</v>
      </c>
      <c r="B29" s="518"/>
      <c r="C29" s="518"/>
      <c r="D29" s="518"/>
      <c r="E29" s="519"/>
      <c r="F29" s="419">
        <v>0.5</v>
      </c>
      <c r="G29" s="430"/>
      <c r="H29" s="420"/>
      <c r="I29" s="419">
        <v>0.7</v>
      </c>
      <c r="J29" s="430"/>
      <c r="K29" s="430"/>
      <c r="L29" s="420"/>
      <c r="M29" s="520">
        <v>11.2</v>
      </c>
      <c r="N29" s="521"/>
      <c r="O29" s="522"/>
      <c r="P29" s="520">
        <v>41.65</v>
      </c>
      <c r="Q29" s="521"/>
      <c r="R29" s="522"/>
    </row>
    <row r="30" spans="1:18" ht="12.75">
      <c r="A30" s="433" t="s">
        <v>235</v>
      </c>
      <c r="B30" s="433"/>
      <c r="C30" s="433"/>
      <c r="D30" s="433"/>
      <c r="E30" s="433"/>
      <c r="F30" s="433" t="s">
        <v>236</v>
      </c>
      <c r="G30" s="433"/>
      <c r="H30" s="433"/>
      <c r="I30" s="433" t="s">
        <v>236</v>
      </c>
      <c r="J30" s="433"/>
      <c r="K30" s="433"/>
      <c r="L30" s="433"/>
      <c r="M30" s="433">
        <v>2249.8</v>
      </c>
      <c r="N30" s="433"/>
      <c r="O30" s="433"/>
      <c r="P30" s="479">
        <v>5950</v>
      </c>
      <c r="Q30" s="479"/>
      <c r="R30" s="479"/>
    </row>
    <row r="31" spans="1:18" ht="12.75">
      <c r="A31" s="429"/>
      <c r="B31" s="429"/>
      <c r="C31" s="429"/>
      <c r="D31" s="429"/>
      <c r="E31" s="429"/>
      <c r="F31" s="429"/>
      <c r="G31" s="429"/>
      <c r="H31" s="429"/>
      <c r="I31" s="429"/>
      <c r="J31" s="429"/>
      <c r="K31" s="429"/>
      <c r="L31" s="429"/>
      <c r="M31" s="429"/>
      <c r="N31" s="429"/>
      <c r="O31" s="429"/>
      <c r="P31" s="429"/>
      <c r="Q31" s="429"/>
      <c r="R31" s="429"/>
    </row>
    <row r="32" spans="1:18" ht="12.75">
      <c r="A32" s="478" t="s">
        <v>237</v>
      </c>
      <c r="B32" s="478"/>
      <c r="C32" s="478"/>
      <c r="D32" s="478"/>
      <c r="E32" s="478"/>
      <c r="F32" s="478"/>
      <c r="G32" s="478"/>
      <c r="H32" s="478"/>
      <c r="I32" s="478"/>
      <c r="J32" s="478"/>
      <c r="K32" s="478"/>
      <c r="L32" s="478"/>
      <c r="M32" s="478"/>
      <c r="N32" s="478"/>
      <c r="O32" s="478"/>
      <c r="P32" s="478"/>
      <c r="Q32" s="478"/>
      <c r="R32" s="478"/>
    </row>
    <row r="33" spans="1:18" ht="43.5" customHeight="1">
      <c r="A33" s="133" t="s">
        <v>238</v>
      </c>
      <c r="B33" s="418" t="s">
        <v>239</v>
      </c>
      <c r="C33" s="418"/>
      <c r="D33" s="418"/>
      <c r="E33" s="418" t="s">
        <v>311</v>
      </c>
      <c r="F33" s="418"/>
      <c r="G33" s="418"/>
      <c r="H33" s="418" t="s">
        <v>312</v>
      </c>
      <c r="I33" s="418"/>
      <c r="J33" s="418"/>
      <c r="K33" s="418"/>
      <c r="L33" s="418" t="s">
        <v>313</v>
      </c>
      <c r="M33" s="418"/>
      <c r="N33" s="418"/>
      <c r="O33" s="418" t="s">
        <v>240</v>
      </c>
      <c r="P33" s="418"/>
      <c r="Q33" s="418" t="s">
        <v>241</v>
      </c>
      <c r="R33" s="418"/>
    </row>
    <row r="34" spans="1:18" ht="12.75">
      <c r="A34" s="134"/>
      <c r="B34" s="432"/>
      <c r="C34" s="432"/>
      <c r="D34" s="432"/>
      <c r="E34" s="432"/>
      <c r="F34" s="432"/>
      <c r="G34" s="432"/>
      <c r="H34" s="432"/>
      <c r="I34" s="432"/>
      <c r="J34" s="432"/>
      <c r="K34" s="432"/>
      <c r="L34" s="432"/>
      <c r="M34" s="432"/>
      <c r="N34" s="432"/>
      <c r="O34" s="432"/>
      <c r="P34" s="432"/>
      <c r="Q34" s="432"/>
      <c r="R34" s="432"/>
    </row>
    <row r="35" spans="1:18" ht="12.75">
      <c r="A35" s="134" t="s">
        <v>242</v>
      </c>
      <c r="B35" s="433" t="s">
        <v>243</v>
      </c>
      <c r="C35" s="433"/>
      <c r="D35" s="433"/>
      <c r="E35" s="433"/>
      <c r="F35" s="433"/>
      <c r="G35" s="433"/>
      <c r="H35" s="433" t="s">
        <v>243</v>
      </c>
      <c r="I35" s="433"/>
      <c r="J35" s="433"/>
      <c r="K35" s="433"/>
      <c r="L35" s="433" t="s">
        <v>243</v>
      </c>
      <c r="M35" s="433"/>
      <c r="N35" s="433"/>
      <c r="O35" s="433"/>
      <c r="P35" s="433"/>
      <c r="Q35" s="433"/>
      <c r="R35" s="433"/>
    </row>
    <row r="36" spans="1:18" ht="13.5" thickBot="1">
      <c r="A36" s="434"/>
      <c r="B36" s="434"/>
      <c r="C36" s="434"/>
      <c r="D36" s="434"/>
      <c r="E36" s="434"/>
      <c r="F36" s="434"/>
      <c r="G36" s="434"/>
      <c r="H36" s="434"/>
      <c r="I36" s="434"/>
      <c r="J36" s="434"/>
      <c r="K36" s="434"/>
      <c r="L36" s="434"/>
      <c r="M36" s="434"/>
      <c r="N36" s="434"/>
      <c r="O36" s="434"/>
      <c r="P36" s="434"/>
      <c r="Q36" s="434"/>
      <c r="R36" s="434"/>
    </row>
    <row r="37" spans="1:18" ht="16.5" customHeight="1">
      <c r="A37" s="437" t="s">
        <v>412</v>
      </c>
      <c r="B37" s="438"/>
      <c r="C37" s="438"/>
      <c r="D37" s="438"/>
      <c r="E37" s="438"/>
      <c r="F37" s="438"/>
      <c r="G37" s="438"/>
      <c r="H37" s="438"/>
      <c r="I37" s="438"/>
      <c r="J37" s="438"/>
      <c r="K37" s="438"/>
      <c r="L37" s="438"/>
      <c r="M37" s="438"/>
      <c r="N37" s="438"/>
      <c r="O37" s="438"/>
      <c r="P37" s="438"/>
      <c r="Q37" s="438"/>
      <c r="R37" s="439"/>
    </row>
    <row r="38" spans="1:18" ht="38.25" customHeight="1">
      <c r="A38" s="417" t="s">
        <v>384</v>
      </c>
      <c r="B38" s="418"/>
      <c r="C38" s="419" t="s">
        <v>372</v>
      </c>
      <c r="D38" s="430"/>
      <c r="E38" s="430"/>
      <c r="F38" s="430"/>
      <c r="G38" s="430"/>
      <c r="H38" s="430"/>
      <c r="I38" s="430"/>
      <c r="J38" s="430"/>
      <c r="K38" s="420"/>
      <c r="L38" s="419" t="s">
        <v>373</v>
      </c>
      <c r="M38" s="430"/>
      <c r="N38" s="430"/>
      <c r="O38" s="430"/>
      <c r="P38" s="430"/>
      <c r="Q38" s="430"/>
      <c r="R38" s="431"/>
    </row>
    <row r="39" spans="1:18" ht="12.75">
      <c r="A39" s="435" t="s">
        <v>374</v>
      </c>
      <c r="B39" s="436"/>
      <c r="C39" s="414"/>
      <c r="D39" s="415"/>
      <c r="E39" s="415"/>
      <c r="F39" s="415"/>
      <c r="G39" s="415"/>
      <c r="H39" s="415"/>
      <c r="I39" s="415"/>
      <c r="J39" s="415"/>
      <c r="K39" s="468"/>
      <c r="L39" s="414"/>
      <c r="M39" s="415"/>
      <c r="N39" s="415"/>
      <c r="O39" s="415"/>
      <c r="P39" s="415"/>
      <c r="Q39" s="415"/>
      <c r="R39" s="416"/>
    </row>
    <row r="40" spans="1:18" ht="12.75">
      <c r="A40" s="435" t="s">
        <v>375</v>
      </c>
      <c r="B40" s="436"/>
      <c r="C40" s="414"/>
      <c r="D40" s="415"/>
      <c r="E40" s="415"/>
      <c r="F40" s="415"/>
      <c r="G40" s="415"/>
      <c r="H40" s="415"/>
      <c r="I40" s="415"/>
      <c r="J40" s="415"/>
      <c r="K40" s="468"/>
      <c r="L40" s="414"/>
      <c r="M40" s="415"/>
      <c r="N40" s="415"/>
      <c r="O40" s="415"/>
      <c r="P40" s="415"/>
      <c r="Q40" s="415"/>
      <c r="R40" s="416"/>
    </row>
    <row r="41" spans="1:18" ht="13.5" thickBot="1">
      <c r="A41" s="442" t="s">
        <v>370</v>
      </c>
      <c r="B41" s="443"/>
      <c r="C41" s="424"/>
      <c r="D41" s="425"/>
      <c r="E41" s="425"/>
      <c r="F41" s="425"/>
      <c r="G41" s="425"/>
      <c r="H41" s="425"/>
      <c r="I41" s="425"/>
      <c r="J41" s="425"/>
      <c r="K41" s="469"/>
      <c r="L41" s="424"/>
      <c r="M41" s="425"/>
      <c r="N41" s="425"/>
      <c r="O41" s="425"/>
      <c r="P41" s="425"/>
      <c r="Q41" s="425"/>
      <c r="R41" s="426"/>
    </row>
    <row r="42" spans="1:18" ht="14.25" thickBot="1" thickTop="1">
      <c r="A42" s="444" t="s">
        <v>371</v>
      </c>
      <c r="B42" s="445"/>
      <c r="C42" s="421">
        <f>SUM(C39:K41)</f>
        <v>0</v>
      </c>
      <c r="D42" s="422"/>
      <c r="E42" s="422"/>
      <c r="F42" s="422"/>
      <c r="G42" s="422"/>
      <c r="H42" s="422"/>
      <c r="I42" s="422"/>
      <c r="J42" s="422"/>
      <c r="K42" s="470"/>
      <c r="L42" s="421">
        <f>SUM(L39:R41)</f>
        <v>0</v>
      </c>
      <c r="M42" s="422"/>
      <c r="N42" s="422"/>
      <c r="O42" s="422"/>
      <c r="P42" s="422"/>
      <c r="Q42" s="422"/>
      <c r="R42" s="423"/>
    </row>
    <row r="43" spans="1:18" ht="12.75">
      <c r="A43" s="467"/>
      <c r="B43" s="467"/>
      <c r="C43" s="467"/>
      <c r="D43" s="467"/>
      <c r="E43" s="467"/>
      <c r="F43" s="467"/>
      <c r="G43" s="467"/>
      <c r="H43" s="467"/>
      <c r="I43" s="467"/>
      <c r="J43" s="467"/>
      <c r="K43" s="467"/>
      <c r="L43" s="467"/>
      <c r="M43" s="467"/>
      <c r="N43" s="467"/>
      <c r="O43" s="467"/>
      <c r="P43" s="467"/>
      <c r="Q43" s="467"/>
      <c r="R43" s="467"/>
    </row>
    <row r="44" spans="1:18" ht="12.75" customHeight="1">
      <c r="A44" s="448" t="s">
        <v>244</v>
      </c>
      <c r="B44" s="449"/>
      <c r="C44" s="449"/>
      <c r="D44" s="449"/>
      <c r="E44" s="449"/>
      <c r="F44" s="449"/>
      <c r="G44" s="449"/>
      <c r="H44" s="449"/>
      <c r="I44" s="449"/>
      <c r="J44" s="449"/>
      <c r="K44" s="449"/>
      <c r="L44" s="449"/>
      <c r="M44" s="449"/>
      <c r="N44" s="449"/>
      <c r="O44" s="449"/>
      <c r="P44" s="449"/>
      <c r="Q44" s="449"/>
      <c r="R44" s="450"/>
    </row>
    <row r="45" spans="1:18" ht="52.5" customHeight="1">
      <c r="A45" s="419"/>
      <c r="B45" s="420"/>
      <c r="C45" s="133" t="s">
        <v>2</v>
      </c>
      <c r="D45" s="418" t="s">
        <v>402</v>
      </c>
      <c r="E45" s="418"/>
      <c r="F45" s="418"/>
      <c r="G45" s="418" t="s">
        <v>245</v>
      </c>
      <c r="H45" s="418"/>
      <c r="I45" s="418"/>
      <c r="J45" s="418" t="s">
        <v>81</v>
      </c>
      <c r="K45" s="418"/>
      <c r="L45" s="418"/>
      <c r="M45" s="418"/>
      <c r="N45" s="418" t="s">
        <v>246</v>
      </c>
      <c r="O45" s="418"/>
      <c r="P45" s="418"/>
      <c r="Q45" s="418"/>
      <c r="R45" s="418"/>
    </row>
    <row r="46" spans="1:18" ht="57.75" customHeight="1">
      <c r="A46" s="440" t="s">
        <v>247</v>
      </c>
      <c r="B46" s="441"/>
      <c r="C46" s="136" t="s">
        <v>33</v>
      </c>
      <c r="D46" s="500">
        <v>29.2</v>
      </c>
      <c r="E46" s="500"/>
      <c r="F46" s="500"/>
      <c r="G46" s="500">
        <v>42.1</v>
      </c>
      <c r="H46" s="500"/>
      <c r="I46" s="500"/>
      <c r="J46" s="500">
        <v>60</v>
      </c>
      <c r="K46" s="500"/>
      <c r="L46" s="500"/>
      <c r="M46" s="500"/>
      <c r="N46" s="465" t="s">
        <v>446</v>
      </c>
      <c r="O46" s="465"/>
      <c r="P46" s="465"/>
      <c r="Q46" s="465"/>
      <c r="R46" s="465"/>
    </row>
    <row r="47" spans="1:18" ht="12.75" customHeight="1">
      <c r="A47" s="440" t="s">
        <v>248</v>
      </c>
      <c r="B47" s="441"/>
      <c r="C47" s="135" t="s">
        <v>85</v>
      </c>
      <c r="D47" s="472"/>
      <c r="E47" s="472"/>
      <c r="F47" s="472"/>
      <c r="G47" s="472"/>
      <c r="H47" s="472"/>
      <c r="I47" s="472"/>
      <c r="J47" s="466"/>
      <c r="K47" s="466"/>
      <c r="L47" s="466"/>
      <c r="M47" s="466"/>
      <c r="N47" s="465"/>
      <c r="O47" s="465"/>
      <c r="P47" s="465"/>
      <c r="Q47" s="465"/>
      <c r="R47" s="465"/>
    </row>
    <row r="48" spans="1:18" ht="12.75" customHeight="1">
      <c r="A48" s="446" t="s">
        <v>249</v>
      </c>
      <c r="B48" s="447"/>
      <c r="C48" s="135" t="s">
        <v>86</v>
      </c>
      <c r="D48" s="472"/>
      <c r="E48" s="472"/>
      <c r="F48" s="472"/>
      <c r="G48" s="472"/>
      <c r="H48" s="472"/>
      <c r="I48" s="472"/>
      <c r="J48" s="466"/>
      <c r="K48" s="466"/>
      <c r="L48" s="466"/>
      <c r="M48" s="466"/>
      <c r="N48" s="465"/>
      <c r="O48" s="465"/>
      <c r="P48" s="465"/>
      <c r="Q48" s="465"/>
      <c r="R48" s="465"/>
    </row>
    <row r="49" spans="1:18" ht="12.75" customHeight="1">
      <c r="A49" s="440" t="s">
        <v>250</v>
      </c>
      <c r="B49" s="441"/>
      <c r="C49" s="135" t="s">
        <v>87</v>
      </c>
      <c r="D49" s="472"/>
      <c r="E49" s="472"/>
      <c r="F49" s="472"/>
      <c r="G49" s="472"/>
      <c r="H49" s="472"/>
      <c r="I49" s="472"/>
      <c r="J49" s="466"/>
      <c r="K49" s="466"/>
      <c r="L49" s="466"/>
      <c r="M49" s="466"/>
      <c r="N49" s="465"/>
      <c r="O49" s="465"/>
      <c r="P49" s="465"/>
      <c r="Q49" s="465"/>
      <c r="R49" s="465"/>
    </row>
    <row r="50" spans="1:18" ht="12.75">
      <c r="A50" s="440" t="s">
        <v>251</v>
      </c>
      <c r="B50" s="441"/>
      <c r="C50" s="135" t="s">
        <v>88</v>
      </c>
      <c r="D50" s="472"/>
      <c r="E50" s="472"/>
      <c r="F50" s="472"/>
      <c r="G50" s="472"/>
      <c r="H50" s="472"/>
      <c r="I50" s="472"/>
      <c r="J50" s="466"/>
      <c r="K50" s="466"/>
      <c r="L50" s="466"/>
      <c r="M50" s="466"/>
      <c r="N50" s="465"/>
      <c r="O50" s="465"/>
      <c r="P50" s="465"/>
      <c r="Q50" s="465"/>
      <c r="R50" s="465"/>
    </row>
    <row r="51" spans="1:18" ht="56.25" customHeight="1">
      <c r="A51" s="440" t="s">
        <v>252</v>
      </c>
      <c r="B51" s="441"/>
      <c r="C51" s="136" t="s">
        <v>45</v>
      </c>
      <c r="D51" s="499">
        <v>2192.2</v>
      </c>
      <c r="E51" s="499"/>
      <c r="F51" s="499"/>
      <c r="G51" s="499">
        <v>3327.7</v>
      </c>
      <c r="H51" s="499"/>
      <c r="I51" s="499"/>
      <c r="J51" s="499">
        <v>5651</v>
      </c>
      <c r="K51" s="499"/>
      <c r="L51" s="499"/>
      <c r="M51" s="499"/>
      <c r="N51" s="496" t="s">
        <v>447</v>
      </c>
      <c r="O51" s="497"/>
      <c r="P51" s="497"/>
      <c r="Q51" s="497"/>
      <c r="R51" s="498"/>
    </row>
    <row r="52" spans="1:18" s="20" customFormat="1" ht="26.25" customHeight="1">
      <c r="A52" s="455" t="s">
        <v>314</v>
      </c>
      <c r="B52" s="456"/>
      <c r="C52" s="137" t="s">
        <v>98</v>
      </c>
      <c r="D52" s="493">
        <v>219.6</v>
      </c>
      <c r="E52" s="494"/>
      <c r="F52" s="495"/>
      <c r="G52" s="492">
        <v>366.9</v>
      </c>
      <c r="H52" s="492"/>
      <c r="I52" s="492"/>
      <c r="J52" s="493">
        <v>414.8</v>
      </c>
      <c r="K52" s="494"/>
      <c r="L52" s="494"/>
      <c r="M52" s="495"/>
      <c r="N52" s="484"/>
      <c r="O52" s="484"/>
      <c r="P52" s="484"/>
      <c r="Q52" s="484"/>
      <c r="R52" s="484"/>
    </row>
    <row r="53" spans="1:18" ht="12.75" customHeight="1">
      <c r="A53" s="440" t="s">
        <v>253</v>
      </c>
      <c r="B53" s="441"/>
      <c r="C53" s="138" t="s">
        <v>254</v>
      </c>
      <c r="D53" s="472"/>
      <c r="E53" s="472"/>
      <c r="F53" s="472"/>
      <c r="G53" s="472"/>
      <c r="H53" s="472"/>
      <c r="I53" s="472"/>
      <c r="J53" s="466"/>
      <c r="K53" s="466"/>
      <c r="L53" s="466"/>
      <c r="M53" s="466"/>
      <c r="N53" s="465"/>
      <c r="O53" s="465"/>
      <c r="P53" s="465"/>
      <c r="Q53" s="465"/>
      <c r="R53" s="465"/>
    </row>
    <row r="54" spans="1:18" ht="15.75" customHeight="1">
      <c r="A54" s="440" t="s">
        <v>255</v>
      </c>
      <c r="B54" s="441"/>
      <c r="C54" s="138" t="s">
        <v>256</v>
      </c>
      <c r="D54" s="472"/>
      <c r="E54" s="472"/>
      <c r="F54" s="472"/>
      <c r="G54" s="472"/>
      <c r="H54" s="472"/>
      <c r="I54" s="472"/>
      <c r="J54" s="466"/>
      <c r="K54" s="466"/>
      <c r="L54" s="466"/>
      <c r="M54" s="466"/>
      <c r="N54" s="465"/>
      <c r="O54" s="465"/>
      <c r="P54" s="465"/>
      <c r="Q54" s="465"/>
      <c r="R54" s="465"/>
    </row>
    <row r="55" spans="1:18" ht="57.75" customHeight="1">
      <c r="A55" s="453" t="s">
        <v>257</v>
      </c>
      <c r="B55" s="454"/>
      <c r="C55" s="140" t="s">
        <v>258</v>
      </c>
      <c r="D55" s="491">
        <v>180</v>
      </c>
      <c r="E55" s="491"/>
      <c r="F55" s="491"/>
      <c r="G55" s="491">
        <v>300.8</v>
      </c>
      <c r="H55" s="491"/>
      <c r="I55" s="491"/>
      <c r="J55" s="491">
        <v>340</v>
      </c>
      <c r="K55" s="491"/>
      <c r="L55" s="491"/>
      <c r="M55" s="491"/>
      <c r="N55" s="485" t="s">
        <v>448</v>
      </c>
      <c r="O55" s="485"/>
      <c r="P55" s="485"/>
      <c r="Q55" s="485"/>
      <c r="R55" s="485"/>
    </row>
    <row r="56" spans="1:18" ht="12.75" customHeight="1">
      <c r="A56" s="451" t="s">
        <v>259</v>
      </c>
      <c r="B56" s="452"/>
      <c r="C56" s="140" t="s">
        <v>260</v>
      </c>
      <c r="D56" s="482">
        <v>39.6</v>
      </c>
      <c r="E56" s="482"/>
      <c r="F56" s="482"/>
      <c r="G56" s="482">
        <v>66.1</v>
      </c>
      <c r="H56" s="482"/>
      <c r="I56" s="482"/>
      <c r="J56" s="483">
        <v>74.8</v>
      </c>
      <c r="K56" s="483"/>
      <c r="L56" s="483"/>
      <c r="M56" s="483"/>
      <c r="N56" s="485"/>
      <c r="O56" s="485"/>
      <c r="P56" s="485"/>
      <c r="Q56" s="485"/>
      <c r="R56" s="485"/>
    </row>
    <row r="57" spans="1:18" ht="51.75" customHeight="1">
      <c r="A57" s="440" t="s">
        <v>261</v>
      </c>
      <c r="B57" s="441"/>
      <c r="C57" s="138" t="s">
        <v>262</v>
      </c>
      <c r="D57" s="472"/>
      <c r="E57" s="472"/>
      <c r="F57" s="472"/>
      <c r="G57" s="472"/>
      <c r="H57" s="472"/>
      <c r="I57" s="472"/>
      <c r="J57" s="466"/>
      <c r="K57" s="466"/>
      <c r="L57" s="466"/>
      <c r="M57" s="466"/>
      <c r="N57" s="465"/>
      <c r="O57" s="465"/>
      <c r="P57" s="465"/>
      <c r="Q57" s="465"/>
      <c r="R57" s="465"/>
    </row>
    <row r="58" spans="1:18" ht="51" customHeight="1">
      <c r="A58" s="440" t="s">
        <v>263</v>
      </c>
      <c r="B58" s="441"/>
      <c r="C58" s="138" t="s">
        <v>264</v>
      </c>
      <c r="D58" s="472"/>
      <c r="E58" s="472"/>
      <c r="F58" s="472"/>
      <c r="G58" s="472"/>
      <c r="H58" s="472"/>
      <c r="I58" s="472"/>
      <c r="J58" s="466"/>
      <c r="K58" s="466"/>
      <c r="L58" s="466"/>
      <c r="M58" s="466"/>
      <c r="N58" s="465"/>
      <c r="O58" s="465"/>
      <c r="P58" s="465"/>
      <c r="Q58" s="465"/>
      <c r="R58" s="465"/>
    </row>
    <row r="59" spans="1:18" ht="12.75" customHeight="1">
      <c r="A59" s="440" t="s">
        <v>265</v>
      </c>
      <c r="B59" s="441"/>
      <c r="C59" s="138" t="s">
        <v>266</v>
      </c>
      <c r="D59" s="472"/>
      <c r="E59" s="472"/>
      <c r="F59" s="472"/>
      <c r="G59" s="472"/>
      <c r="H59" s="472"/>
      <c r="I59" s="472"/>
      <c r="J59" s="466"/>
      <c r="K59" s="466"/>
      <c r="L59" s="466"/>
      <c r="M59" s="466"/>
      <c r="N59" s="465"/>
      <c r="O59" s="465"/>
      <c r="P59" s="465"/>
      <c r="Q59" s="465"/>
      <c r="R59" s="465"/>
    </row>
    <row r="60" spans="1:18" ht="40.5" customHeight="1">
      <c r="A60" s="440" t="s">
        <v>267</v>
      </c>
      <c r="B60" s="441"/>
      <c r="C60" s="138" t="s">
        <v>268</v>
      </c>
      <c r="D60" s="472"/>
      <c r="E60" s="472"/>
      <c r="F60" s="472"/>
      <c r="G60" s="472"/>
      <c r="H60" s="472"/>
      <c r="I60" s="472"/>
      <c r="J60" s="466"/>
      <c r="K60" s="466"/>
      <c r="L60" s="466"/>
      <c r="M60" s="466"/>
      <c r="N60" s="465"/>
      <c r="O60" s="465"/>
      <c r="P60" s="465"/>
      <c r="Q60" s="465"/>
      <c r="R60" s="465"/>
    </row>
    <row r="61" spans="1:18" ht="12.75" customHeight="1">
      <c r="A61" s="440" t="s">
        <v>269</v>
      </c>
      <c r="B61" s="441"/>
      <c r="C61" s="138" t="s">
        <v>270</v>
      </c>
      <c r="D61" s="472"/>
      <c r="E61" s="472"/>
      <c r="F61" s="472"/>
      <c r="G61" s="472"/>
      <c r="H61" s="472"/>
      <c r="I61" s="472"/>
      <c r="J61" s="466"/>
      <c r="K61" s="466"/>
      <c r="L61" s="466"/>
      <c r="M61" s="466"/>
      <c r="N61" s="465"/>
      <c r="O61" s="465"/>
      <c r="P61" s="465"/>
      <c r="Q61" s="465"/>
      <c r="R61" s="465"/>
    </row>
    <row r="62" spans="1:18" ht="12.75" customHeight="1">
      <c r="A62" s="457" t="s">
        <v>271</v>
      </c>
      <c r="B62" s="458"/>
      <c r="C62" s="138" t="s">
        <v>272</v>
      </c>
      <c r="D62" s="472"/>
      <c r="E62" s="472"/>
      <c r="F62" s="472"/>
      <c r="G62" s="472"/>
      <c r="H62" s="472"/>
      <c r="I62" s="472"/>
      <c r="J62" s="466"/>
      <c r="K62" s="466"/>
      <c r="L62" s="466"/>
      <c r="M62" s="466"/>
      <c r="N62" s="465"/>
      <c r="O62" s="465"/>
      <c r="P62" s="465"/>
      <c r="Q62" s="465"/>
      <c r="R62" s="465"/>
    </row>
    <row r="63" spans="1:18" ht="12.75">
      <c r="A63" s="440" t="s">
        <v>273</v>
      </c>
      <c r="B63" s="441"/>
      <c r="C63" s="138" t="s">
        <v>274</v>
      </c>
      <c r="D63" s="472"/>
      <c r="E63" s="472"/>
      <c r="F63" s="472"/>
      <c r="G63" s="472"/>
      <c r="H63" s="472"/>
      <c r="I63" s="472"/>
      <c r="J63" s="466"/>
      <c r="K63" s="466"/>
      <c r="L63" s="466"/>
      <c r="M63" s="466"/>
      <c r="N63" s="465"/>
      <c r="O63" s="465"/>
      <c r="P63" s="465"/>
      <c r="Q63" s="465"/>
      <c r="R63" s="465"/>
    </row>
    <row r="64" spans="1:18" ht="12.75" customHeight="1">
      <c r="A64" s="440" t="s">
        <v>275</v>
      </c>
      <c r="B64" s="441"/>
      <c r="C64" s="138" t="s">
        <v>276</v>
      </c>
      <c r="D64" s="472"/>
      <c r="E64" s="472"/>
      <c r="F64" s="472"/>
      <c r="G64" s="472"/>
      <c r="H64" s="472"/>
      <c r="I64" s="472"/>
      <c r="J64" s="466"/>
      <c r="K64" s="466"/>
      <c r="L64" s="466"/>
      <c r="M64" s="466"/>
      <c r="N64" s="465"/>
      <c r="O64" s="465"/>
      <c r="P64" s="465"/>
      <c r="Q64" s="465"/>
      <c r="R64" s="465"/>
    </row>
    <row r="65" spans="1:18" ht="25.5" customHeight="1">
      <c r="A65" s="440" t="s">
        <v>277</v>
      </c>
      <c r="B65" s="441"/>
      <c r="C65" s="138" t="s">
        <v>278</v>
      </c>
      <c r="D65" s="472"/>
      <c r="E65" s="472"/>
      <c r="F65" s="472"/>
      <c r="G65" s="472"/>
      <c r="H65" s="472"/>
      <c r="I65" s="472"/>
      <c r="J65" s="466"/>
      <c r="K65" s="466"/>
      <c r="L65" s="466"/>
      <c r="M65" s="466"/>
      <c r="N65" s="465"/>
      <c r="O65" s="465"/>
      <c r="P65" s="465"/>
      <c r="Q65" s="465"/>
      <c r="R65" s="465"/>
    </row>
    <row r="66" spans="1:18" ht="25.5" customHeight="1">
      <c r="A66" s="440" t="s">
        <v>279</v>
      </c>
      <c r="B66" s="441"/>
      <c r="C66" s="138" t="s">
        <v>280</v>
      </c>
      <c r="D66" s="472"/>
      <c r="E66" s="472"/>
      <c r="F66" s="472"/>
      <c r="G66" s="472"/>
      <c r="H66" s="472"/>
      <c r="I66" s="472"/>
      <c r="J66" s="466"/>
      <c r="K66" s="466"/>
      <c r="L66" s="466"/>
      <c r="M66" s="466"/>
      <c r="N66" s="465"/>
      <c r="O66" s="465"/>
      <c r="P66" s="465"/>
      <c r="Q66" s="465"/>
      <c r="R66" s="465"/>
    </row>
    <row r="67" spans="1:18" ht="51" customHeight="1">
      <c r="A67" s="459" t="s">
        <v>281</v>
      </c>
      <c r="B67" s="460"/>
      <c r="C67" s="139" t="s">
        <v>282</v>
      </c>
      <c r="D67" s="489"/>
      <c r="E67" s="489"/>
      <c r="F67" s="489"/>
      <c r="G67" s="489"/>
      <c r="H67" s="489"/>
      <c r="I67" s="489"/>
      <c r="J67" s="490"/>
      <c r="K67" s="490"/>
      <c r="L67" s="490"/>
      <c r="M67" s="490"/>
      <c r="N67" s="488"/>
      <c r="O67" s="488"/>
      <c r="P67" s="488"/>
      <c r="Q67" s="488"/>
      <c r="R67" s="488"/>
    </row>
    <row r="68" spans="1:18" ht="26.25" customHeight="1">
      <c r="A68" s="457" t="s">
        <v>283</v>
      </c>
      <c r="B68" s="458"/>
      <c r="C68" s="138" t="s">
        <v>284</v>
      </c>
      <c r="D68" s="472"/>
      <c r="E68" s="472"/>
      <c r="F68" s="472"/>
      <c r="G68" s="472"/>
      <c r="H68" s="472"/>
      <c r="I68" s="472"/>
      <c r="J68" s="466"/>
      <c r="K68" s="466"/>
      <c r="L68" s="466"/>
      <c r="M68" s="466"/>
      <c r="N68" s="465"/>
      <c r="O68" s="465"/>
      <c r="P68" s="465"/>
      <c r="Q68" s="465"/>
      <c r="R68" s="465"/>
    </row>
    <row r="69" spans="1:18" ht="12.75" customHeight="1">
      <c r="A69" s="440" t="s">
        <v>285</v>
      </c>
      <c r="B69" s="441"/>
      <c r="C69" s="138" t="s">
        <v>286</v>
      </c>
      <c r="D69" s="472"/>
      <c r="E69" s="472"/>
      <c r="F69" s="472"/>
      <c r="G69" s="472"/>
      <c r="H69" s="472"/>
      <c r="I69" s="472"/>
      <c r="J69" s="466"/>
      <c r="K69" s="466"/>
      <c r="L69" s="466"/>
      <c r="M69" s="466"/>
      <c r="N69" s="465"/>
      <c r="O69" s="465"/>
      <c r="P69" s="465"/>
      <c r="Q69" s="465"/>
      <c r="R69" s="465"/>
    </row>
    <row r="70" spans="1:18" s="20" customFormat="1" ht="27" customHeight="1">
      <c r="A70" s="455" t="s">
        <v>345</v>
      </c>
      <c r="B70" s="456"/>
      <c r="C70" s="137">
        <v>13</v>
      </c>
      <c r="D70" s="486">
        <v>60</v>
      </c>
      <c r="E70" s="486"/>
      <c r="F70" s="486"/>
      <c r="G70" s="486">
        <v>67.6</v>
      </c>
      <c r="H70" s="486"/>
      <c r="I70" s="486"/>
      <c r="J70" s="486">
        <v>84</v>
      </c>
      <c r="K70" s="486"/>
      <c r="L70" s="486"/>
      <c r="M70" s="486"/>
      <c r="N70" s="484"/>
      <c r="O70" s="484"/>
      <c r="P70" s="484"/>
      <c r="Q70" s="484"/>
      <c r="R70" s="484"/>
    </row>
    <row r="71" spans="1:18" ht="12.75">
      <c r="A71" s="451" t="s">
        <v>287</v>
      </c>
      <c r="B71" s="452"/>
      <c r="C71" s="140" t="s">
        <v>288</v>
      </c>
      <c r="D71" s="482"/>
      <c r="E71" s="482"/>
      <c r="F71" s="482"/>
      <c r="G71" s="482"/>
      <c r="H71" s="482"/>
      <c r="I71" s="482"/>
      <c r="J71" s="483"/>
      <c r="K71" s="483"/>
      <c r="L71" s="483"/>
      <c r="M71" s="483"/>
      <c r="N71" s="485"/>
      <c r="O71" s="485"/>
      <c r="P71" s="485"/>
      <c r="Q71" s="485"/>
      <c r="R71" s="485"/>
    </row>
    <row r="72" spans="1:18" ht="105" customHeight="1">
      <c r="A72" s="451" t="s">
        <v>449</v>
      </c>
      <c r="B72" s="452"/>
      <c r="C72" s="141" t="s">
        <v>289</v>
      </c>
      <c r="D72" s="480">
        <v>60</v>
      </c>
      <c r="E72" s="480"/>
      <c r="F72" s="480"/>
      <c r="G72" s="480">
        <v>67.6</v>
      </c>
      <c r="H72" s="480"/>
      <c r="I72" s="480"/>
      <c r="J72" s="480">
        <v>84</v>
      </c>
      <c r="K72" s="480"/>
      <c r="L72" s="480"/>
      <c r="M72" s="480"/>
      <c r="N72" s="481" t="s">
        <v>450</v>
      </c>
      <c r="O72" s="481"/>
      <c r="P72" s="481"/>
      <c r="Q72" s="481"/>
      <c r="R72" s="481"/>
    </row>
    <row r="73" spans="1:18" s="20" customFormat="1" ht="25.5" customHeight="1">
      <c r="A73" s="463" t="s">
        <v>315</v>
      </c>
      <c r="B73" s="464"/>
      <c r="C73" s="137">
        <v>14</v>
      </c>
      <c r="D73" s="476"/>
      <c r="E73" s="476"/>
      <c r="F73" s="476"/>
      <c r="G73" s="476"/>
      <c r="H73" s="476"/>
      <c r="I73" s="476"/>
      <c r="J73" s="473"/>
      <c r="K73" s="473"/>
      <c r="L73" s="473"/>
      <c r="M73" s="473"/>
      <c r="N73" s="487"/>
      <c r="O73" s="487"/>
      <c r="P73" s="487"/>
      <c r="Q73" s="487"/>
      <c r="R73" s="487"/>
    </row>
    <row r="74" spans="1:18" ht="24.75" customHeight="1">
      <c r="A74" s="461" t="s">
        <v>290</v>
      </c>
      <c r="B74" s="462"/>
      <c r="C74" s="138" t="s">
        <v>291</v>
      </c>
      <c r="D74" s="475"/>
      <c r="E74" s="475"/>
      <c r="F74" s="475"/>
      <c r="G74" s="475"/>
      <c r="H74" s="475"/>
      <c r="I74" s="475"/>
      <c r="J74" s="474"/>
      <c r="K74" s="474"/>
      <c r="L74" s="474"/>
      <c r="M74" s="474"/>
      <c r="N74" s="471"/>
      <c r="O74" s="471"/>
      <c r="P74" s="471"/>
      <c r="Q74" s="471"/>
      <c r="R74" s="471"/>
    </row>
    <row r="75" spans="1:18" ht="24.75" customHeight="1">
      <c r="A75" s="461" t="s">
        <v>339</v>
      </c>
      <c r="B75" s="462"/>
      <c r="C75" s="138" t="s">
        <v>292</v>
      </c>
      <c r="D75" s="475"/>
      <c r="E75" s="475"/>
      <c r="F75" s="475"/>
      <c r="G75" s="475"/>
      <c r="H75" s="475"/>
      <c r="I75" s="475"/>
      <c r="J75" s="474"/>
      <c r="K75" s="474"/>
      <c r="L75" s="474"/>
      <c r="M75" s="474"/>
      <c r="N75" s="471"/>
      <c r="O75" s="471"/>
      <c r="P75" s="471"/>
      <c r="Q75" s="471"/>
      <c r="R75" s="471"/>
    </row>
    <row r="76" spans="1:18" ht="12.75">
      <c r="A76" s="461" t="s">
        <v>293</v>
      </c>
      <c r="B76" s="462"/>
      <c r="C76" s="138">
        <v>15</v>
      </c>
      <c r="D76" s="475"/>
      <c r="E76" s="475"/>
      <c r="F76" s="475"/>
      <c r="G76" s="475"/>
      <c r="H76" s="475"/>
      <c r="I76" s="475"/>
      <c r="J76" s="474"/>
      <c r="K76" s="474"/>
      <c r="L76" s="474"/>
      <c r="M76" s="474"/>
      <c r="N76" s="471"/>
      <c r="O76" s="471"/>
      <c r="P76" s="471"/>
      <c r="Q76" s="471"/>
      <c r="R76" s="471"/>
    </row>
    <row r="77" spans="1:18" ht="12.75" customHeight="1">
      <c r="A77" s="461" t="s">
        <v>294</v>
      </c>
      <c r="B77" s="462"/>
      <c r="C77" s="138">
        <v>16</v>
      </c>
      <c r="D77" s="475"/>
      <c r="E77" s="475"/>
      <c r="F77" s="475"/>
      <c r="G77" s="475"/>
      <c r="H77" s="475"/>
      <c r="I77" s="475"/>
      <c r="J77" s="474"/>
      <c r="K77" s="474"/>
      <c r="L77" s="474"/>
      <c r="M77" s="474"/>
      <c r="N77" s="471"/>
      <c r="O77" s="471"/>
      <c r="P77" s="471"/>
      <c r="Q77" s="471"/>
      <c r="R77" s="471"/>
    </row>
    <row r="78" spans="1:18" ht="12.75">
      <c r="A78" s="461" t="s">
        <v>295</v>
      </c>
      <c r="B78" s="462"/>
      <c r="C78" s="138">
        <v>17</v>
      </c>
      <c r="D78" s="475"/>
      <c r="E78" s="475"/>
      <c r="F78" s="475"/>
      <c r="G78" s="475"/>
      <c r="H78" s="475"/>
      <c r="I78" s="475"/>
      <c r="J78" s="474"/>
      <c r="K78" s="474"/>
      <c r="L78" s="474"/>
      <c r="M78" s="474"/>
      <c r="N78" s="471"/>
      <c r="O78" s="471"/>
      <c r="P78" s="471"/>
      <c r="Q78" s="471"/>
      <c r="R78" s="471"/>
    </row>
    <row r="79" spans="1:18" ht="12.75">
      <c r="A79" s="461" t="s">
        <v>296</v>
      </c>
      <c r="B79" s="462"/>
      <c r="C79" s="138">
        <v>31</v>
      </c>
      <c r="D79" s="475"/>
      <c r="E79" s="475"/>
      <c r="F79" s="475"/>
      <c r="G79" s="475"/>
      <c r="H79" s="475"/>
      <c r="I79" s="475"/>
      <c r="J79" s="474"/>
      <c r="K79" s="474"/>
      <c r="L79" s="474"/>
      <c r="M79" s="474"/>
      <c r="N79" s="471"/>
      <c r="O79" s="471"/>
      <c r="P79" s="471"/>
      <c r="Q79" s="471"/>
      <c r="R79" s="471"/>
    </row>
    <row r="80" spans="1:18" ht="12.75">
      <c r="A80" s="461" t="s">
        <v>297</v>
      </c>
      <c r="B80" s="462"/>
      <c r="C80" s="138" t="s">
        <v>140</v>
      </c>
      <c r="D80" s="475"/>
      <c r="E80" s="475"/>
      <c r="F80" s="475"/>
      <c r="G80" s="475"/>
      <c r="H80" s="475"/>
      <c r="I80" s="475"/>
      <c r="J80" s="474"/>
      <c r="K80" s="474"/>
      <c r="L80" s="474"/>
      <c r="M80" s="474"/>
      <c r="N80" s="471"/>
      <c r="O80" s="471"/>
      <c r="P80" s="471"/>
      <c r="Q80" s="471"/>
      <c r="R80" s="471"/>
    </row>
    <row r="81" spans="1:18" ht="12.75">
      <c r="A81" s="461" t="s">
        <v>298</v>
      </c>
      <c r="B81" s="462"/>
      <c r="C81" s="138" t="s">
        <v>160</v>
      </c>
      <c r="D81" s="475"/>
      <c r="E81" s="475"/>
      <c r="F81" s="475"/>
      <c r="G81" s="475"/>
      <c r="H81" s="475"/>
      <c r="I81" s="475"/>
      <c r="J81" s="474"/>
      <c r="K81" s="474"/>
      <c r="L81" s="474"/>
      <c r="M81" s="474"/>
      <c r="N81" s="471"/>
      <c r="O81" s="471"/>
      <c r="P81" s="471"/>
      <c r="Q81" s="471"/>
      <c r="R81" s="471"/>
    </row>
    <row r="82" spans="1:18" ht="25.5" customHeight="1">
      <c r="A82" s="461" t="s">
        <v>299</v>
      </c>
      <c r="B82" s="462"/>
      <c r="C82" s="138"/>
      <c r="D82" s="472"/>
      <c r="E82" s="472"/>
      <c r="F82" s="472"/>
      <c r="G82" s="472"/>
      <c r="H82" s="472"/>
      <c r="I82" s="472"/>
      <c r="J82" s="466"/>
      <c r="K82" s="466"/>
      <c r="L82" s="466"/>
      <c r="M82" s="466"/>
      <c r="N82" s="465"/>
      <c r="O82" s="465"/>
      <c r="P82" s="465"/>
      <c r="Q82" s="465"/>
      <c r="R82" s="465"/>
    </row>
    <row r="83" spans="1:18" s="22" customFormat="1" ht="9.75">
      <c r="A83" s="515"/>
      <c r="B83" s="515"/>
      <c r="C83" s="515"/>
      <c r="D83" s="515"/>
      <c r="E83" s="515"/>
      <c r="F83" s="515"/>
      <c r="G83" s="515"/>
      <c r="H83" s="515"/>
      <c r="I83" s="515"/>
      <c r="J83" s="515"/>
      <c r="K83" s="515"/>
      <c r="L83" s="515"/>
      <c r="M83" s="515"/>
      <c r="N83" s="515"/>
      <c r="O83" s="515"/>
      <c r="P83" s="515"/>
      <c r="Q83" s="515"/>
      <c r="R83" s="515"/>
    </row>
    <row r="84" spans="1:18" s="22" customFormat="1" ht="9.75">
      <c r="A84" s="516"/>
      <c r="B84" s="516"/>
      <c r="C84" s="516"/>
      <c r="D84" s="516"/>
      <c r="E84" s="516"/>
      <c r="F84" s="516"/>
      <c r="G84" s="516"/>
      <c r="H84" s="516"/>
      <c r="I84" s="516"/>
      <c r="J84" s="516"/>
      <c r="K84" s="516"/>
      <c r="L84" s="516"/>
      <c r="M84" s="516"/>
      <c r="N84" s="516"/>
      <c r="O84" s="516"/>
      <c r="P84" s="516"/>
      <c r="Q84" s="516"/>
      <c r="R84" s="516"/>
    </row>
    <row r="85" spans="1:18" s="22" customFormat="1" ht="9.75">
      <c r="A85" s="516"/>
      <c r="B85" s="516"/>
      <c r="C85" s="516"/>
      <c r="D85" s="516"/>
      <c r="E85" s="516"/>
      <c r="F85" s="516"/>
      <c r="G85" s="516"/>
      <c r="H85" s="516"/>
      <c r="I85" s="516"/>
      <c r="J85" s="516"/>
      <c r="K85" s="516"/>
      <c r="L85" s="516"/>
      <c r="M85" s="516"/>
      <c r="N85" s="516"/>
      <c r="O85" s="516"/>
      <c r="P85" s="516"/>
      <c r="Q85" s="516"/>
      <c r="R85" s="516"/>
    </row>
    <row r="86" s="22" customFormat="1" ht="9.75"/>
    <row r="87" s="22" customFormat="1" ht="9.75"/>
    <row r="88" s="22" customFormat="1" ht="9.75"/>
    <row r="89" s="22" customFormat="1" ht="9.75"/>
    <row r="90" s="22" customFormat="1" ht="9.75"/>
    <row r="91" s="22" customFormat="1" ht="9.75"/>
  </sheetData>
  <sheetProtection/>
  <mergeCells count="282">
    <mergeCell ref="M27:O27"/>
    <mergeCell ref="M29:O29"/>
    <mergeCell ref="P27:R27"/>
    <mergeCell ref="P29:R29"/>
    <mergeCell ref="A28:E28"/>
    <mergeCell ref="F28:H28"/>
    <mergeCell ref="I28:L28"/>
    <mergeCell ref="M28:O28"/>
    <mergeCell ref="P28:R28"/>
    <mergeCell ref="A27:E27"/>
    <mergeCell ref="A29:E29"/>
    <mergeCell ref="F27:H27"/>
    <mergeCell ref="F29:H29"/>
    <mergeCell ref="I27:L27"/>
    <mergeCell ref="I29:L29"/>
    <mergeCell ref="A85:R85"/>
    <mergeCell ref="A30:E30"/>
    <mergeCell ref="F30:H30"/>
    <mergeCell ref="Q34:R34"/>
    <mergeCell ref="L33:N33"/>
    <mergeCell ref="E12:R12"/>
    <mergeCell ref="A18:R18"/>
    <mergeCell ref="A83:R83"/>
    <mergeCell ref="A84:R84"/>
    <mergeCell ref="A19:R19"/>
    <mergeCell ref="A20:J21"/>
    <mergeCell ref="K20:R21"/>
    <mergeCell ref="A22:J22"/>
    <mergeCell ref="K22:R22"/>
    <mergeCell ref="A24:R24"/>
    <mergeCell ref="A1:O1"/>
    <mergeCell ref="A2:R2"/>
    <mergeCell ref="A3:P3"/>
    <mergeCell ref="G9:R9"/>
    <mergeCell ref="A8:R8"/>
    <mergeCell ref="A4:R4"/>
    <mergeCell ref="A5:R5"/>
    <mergeCell ref="A6:R6"/>
    <mergeCell ref="A7:R7"/>
    <mergeCell ref="A9:F9"/>
    <mergeCell ref="F25:L25"/>
    <mergeCell ref="M25:O26"/>
    <mergeCell ref="P25:R26"/>
    <mergeCell ref="F26:H26"/>
    <mergeCell ref="I26:L26"/>
    <mergeCell ref="A25:E26"/>
    <mergeCell ref="O33:P33"/>
    <mergeCell ref="Q33:R33"/>
    <mergeCell ref="E34:G34"/>
    <mergeCell ref="O35:P35"/>
    <mergeCell ref="Q35:R35"/>
    <mergeCell ref="H35:K35"/>
    <mergeCell ref="O34:P34"/>
    <mergeCell ref="L35:N35"/>
    <mergeCell ref="N47:R47"/>
    <mergeCell ref="D46:F46"/>
    <mergeCell ref="G46:I46"/>
    <mergeCell ref="J46:M46"/>
    <mergeCell ref="D47:F47"/>
    <mergeCell ref="G47:I47"/>
    <mergeCell ref="J47:M47"/>
    <mergeCell ref="N46:R46"/>
    <mergeCell ref="N48:R48"/>
    <mergeCell ref="N49:R49"/>
    <mergeCell ref="D48:F48"/>
    <mergeCell ref="G48:I48"/>
    <mergeCell ref="J48:M48"/>
    <mergeCell ref="D49:F49"/>
    <mergeCell ref="G49:I49"/>
    <mergeCell ref="J49:M49"/>
    <mergeCell ref="N50:R50"/>
    <mergeCell ref="N51:R51"/>
    <mergeCell ref="D50:F50"/>
    <mergeCell ref="G50:I50"/>
    <mergeCell ref="J50:M50"/>
    <mergeCell ref="D51:F51"/>
    <mergeCell ref="G51:I51"/>
    <mergeCell ref="J51:M51"/>
    <mergeCell ref="G52:I52"/>
    <mergeCell ref="J52:M52"/>
    <mergeCell ref="N52:R52"/>
    <mergeCell ref="D52:F52"/>
    <mergeCell ref="N53:R53"/>
    <mergeCell ref="N54:R54"/>
    <mergeCell ref="D53:F53"/>
    <mergeCell ref="G53:I53"/>
    <mergeCell ref="J53:M53"/>
    <mergeCell ref="D54:F54"/>
    <mergeCell ref="G54:I54"/>
    <mergeCell ref="J54:M54"/>
    <mergeCell ref="N55:R55"/>
    <mergeCell ref="N56:R56"/>
    <mergeCell ref="D55:F55"/>
    <mergeCell ref="G55:I55"/>
    <mergeCell ref="J55:M55"/>
    <mergeCell ref="D56:F56"/>
    <mergeCell ref="G56:I56"/>
    <mergeCell ref="J56:M56"/>
    <mergeCell ref="N57:R57"/>
    <mergeCell ref="N58:R58"/>
    <mergeCell ref="D57:F57"/>
    <mergeCell ref="G57:I57"/>
    <mergeCell ref="J57:M57"/>
    <mergeCell ref="D58:F58"/>
    <mergeCell ref="G58:I58"/>
    <mergeCell ref="J58:M58"/>
    <mergeCell ref="N59:R59"/>
    <mergeCell ref="N60:R60"/>
    <mergeCell ref="D59:F59"/>
    <mergeCell ref="G59:I59"/>
    <mergeCell ref="J59:M59"/>
    <mergeCell ref="D60:F60"/>
    <mergeCell ref="G60:I60"/>
    <mergeCell ref="J60:M60"/>
    <mergeCell ref="N61:R61"/>
    <mergeCell ref="N62:R62"/>
    <mergeCell ref="D61:F61"/>
    <mergeCell ref="G61:I61"/>
    <mergeCell ref="J61:M61"/>
    <mergeCell ref="D62:F62"/>
    <mergeCell ref="G62:I62"/>
    <mergeCell ref="J62:M62"/>
    <mergeCell ref="N63:R63"/>
    <mergeCell ref="N64:R64"/>
    <mergeCell ref="D63:F63"/>
    <mergeCell ref="G63:I63"/>
    <mergeCell ref="J63:M63"/>
    <mergeCell ref="D64:F64"/>
    <mergeCell ref="G64:I64"/>
    <mergeCell ref="J64:M64"/>
    <mergeCell ref="N65:R65"/>
    <mergeCell ref="N66:R66"/>
    <mergeCell ref="D65:F65"/>
    <mergeCell ref="G65:I65"/>
    <mergeCell ref="J65:M65"/>
    <mergeCell ref="D66:F66"/>
    <mergeCell ref="G66:I66"/>
    <mergeCell ref="J66:M66"/>
    <mergeCell ref="N67:R67"/>
    <mergeCell ref="N68:R68"/>
    <mergeCell ref="D67:F67"/>
    <mergeCell ref="G67:I67"/>
    <mergeCell ref="J67:M67"/>
    <mergeCell ref="D68:F68"/>
    <mergeCell ref="G68:I68"/>
    <mergeCell ref="J68:M68"/>
    <mergeCell ref="N69:R69"/>
    <mergeCell ref="D69:F69"/>
    <mergeCell ref="G69:I69"/>
    <mergeCell ref="J69:M69"/>
    <mergeCell ref="G70:I70"/>
    <mergeCell ref="J70:M70"/>
    <mergeCell ref="A80:B80"/>
    <mergeCell ref="D71:F71"/>
    <mergeCell ref="G71:I71"/>
    <mergeCell ref="J71:M71"/>
    <mergeCell ref="N70:R70"/>
    <mergeCell ref="N71:R71"/>
    <mergeCell ref="A70:B70"/>
    <mergeCell ref="D70:F70"/>
    <mergeCell ref="N73:R73"/>
    <mergeCell ref="N74:R74"/>
    <mergeCell ref="J72:M72"/>
    <mergeCell ref="N72:R72"/>
    <mergeCell ref="D76:F76"/>
    <mergeCell ref="N75:R75"/>
    <mergeCell ref="N76:R76"/>
    <mergeCell ref="D75:F75"/>
    <mergeCell ref="A82:B82"/>
    <mergeCell ref="D81:F81"/>
    <mergeCell ref="D82:F82"/>
    <mergeCell ref="G72:I72"/>
    <mergeCell ref="D78:F78"/>
    <mergeCell ref="D79:F79"/>
    <mergeCell ref="D80:F80"/>
    <mergeCell ref="G80:I80"/>
    <mergeCell ref="D72:F72"/>
    <mergeCell ref="A81:B81"/>
    <mergeCell ref="A12:D12"/>
    <mergeCell ref="B33:D33"/>
    <mergeCell ref="E33:G33"/>
    <mergeCell ref="H33:K33"/>
    <mergeCell ref="A32:R32"/>
    <mergeCell ref="I30:L30"/>
    <mergeCell ref="M30:O30"/>
    <mergeCell ref="P30:R30"/>
    <mergeCell ref="A16:R16"/>
    <mergeCell ref="A31:R31"/>
    <mergeCell ref="A79:B79"/>
    <mergeCell ref="A78:B78"/>
    <mergeCell ref="D77:F77"/>
    <mergeCell ref="G73:I73"/>
    <mergeCell ref="G74:I74"/>
    <mergeCell ref="G75:I75"/>
    <mergeCell ref="G76:I76"/>
    <mergeCell ref="D73:F73"/>
    <mergeCell ref="D74:F74"/>
    <mergeCell ref="A77:B77"/>
    <mergeCell ref="J80:M80"/>
    <mergeCell ref="J81:M81"/>
    <mergeCell ref="G77:I77"/>
    <mergeCell ref="G78:I78"/>
    <mergeCell ref="G79:I79"/>
    <mergeCell ref="G81:I81"/>
    <mergeCell ref="N80:R80"/>
    <mergeCell ref="N81:R81"/>
    <mergeCell ref="G82:I82"/>
    <mergeCell ref="J73:M73"/>
    <mergeCell ref="J74:M74"/>
    <mergeCell ref="J75:M75"/>
    <mergeCell ref="J76:M76"/>
    <mergeCell ref="J77:M77"/>
    <mergeCell ref="J78:M78"/>
    <mergeCell ref="J79:M79"/>
    <mergeCell ref="N82:R82"/>
    <mergeCell ref="J82:M82"/>
    <mergeCell ref="A43:R43"/>
    <mergeCell ref="C39:K39"/>
    <mergeCell ref="C40:K40"/>
    <mergeCell ref="C41:K41"/>
    <mergeCell ref="C42:K42"/>
    <mergeCell ref="N77:R77"/>
    <mergeCell ref="N78:R78"/>
    <mergeCell ref="N79:R79"/>
    <mergeCell ref="A75:B75"/>
    <mergeCell ref="A74:B74"/>
    <mergeCell ref="A73:B73"/>
    <mergeCell ref="A69:B69"/>
    <mergeCell ref="A72:B72"/>
    <mergeCell ref="A76:B76"/>
    <mergeCell ref="A68:B68"/>
    <mergeCell ref="A67:B67"/>
    <mergeCell ref="A66:B66"/>
    <mergeCell ref="A71:B71"/>
    <mergeCell ref="A65:B65"/>
    <mergeCell ref="A64:B64"/>
    <mergeCell ref="A63:B63"/>
    <mergeCell ref="A62:B62"/>
    <mergeCell ref="A61:B61"/>
    <mergeCell ref="A60:B60"/>
    <mergeCell ref="A59:B59"/>
    <mergeCell ref="A58:B58"/>
    <mergeCell ref="A48:B48"/>
    <mergeCell ref="A47:B47"/>
    <mergeCell ref="A46:B46"/>
    <mergeCell ref="A44:R44"/>
    <mergeCell ref="A57:B57"/>
    <mergeCell ref="A56:B56"/>
    <mergeCell ref="A55:B55"/>
    <mergeCell ref="A54:B54"/>
    <mergeCell ref="A53:B53"/>
    <mergeCell ref="A52:B52"/>
    <mergeCell ref="A36:R36"/>
    <mergeCell ref="A39:B39"/>
    <mergeCell ref="A37:R37"/>
    <mergeCell ref="C38:K38"/>
    <mergeCell ref="A51:B51"/>
    <mergeCell ref="A50:B50"/>
    <mergeCell ref="A40:B40"/>
    <mergeCell ref="A41:B41"/>
    <mergeCell ref="A42:B42"/>
    <mergeCell ref="A49:B49"/>
    <mergeCell ref="A14:R14"/>
    <mergeCell ref="A15:R15"/>
    <mergeCell ref="A17:R17"/>
    <mergeCell ref="A23:R23"/>
    <mergeCell ref="L38:R38"/>
    <mergeCell ref="B34:D34"/>
    <mergeCell ref="B35:D35"/>
    <mergeCell ref="E35:G35"/>
    <mergeCell ref="H34:K34"/>
    <mergeCell ref="L34:N34"/>
    <mergeCell ref="L40:R40"/>
    <mergeCell ref="L39:R39"/>
    <mergeCell ref="A38:B38"/>
    <mergeCell ref="A45:B45"/>
    <mergeCell ref="D45:F45"/>
    <mergeCell ref="J45:M45"/>
    <mergeCell ref="N45:R45"/>
    <mergeCell ref="G45:I45"/>
    <mergeCell ref="L42:R42"/>
    <mergeCell ref="L41:R41"/>
  </mergeCells>
  <printOptions/>
  <pageMargins left="0.5905511811023623" right="0.2755905511811024" top="0.51" bottom="0.3937007874015748" header="0.5118110236220472" footer="0.5118110236220472"/>
  <pageSetup horizontalDpi="600" verticalDpi="600" orientation="portrait" paperSize="9" scale="90" r:id="rId1"/>
  <ignoredErrors>
    <ignoredError sqref="C46:C8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="75" zoomScaleNormal="75" zoomScalePageLayoutView="0" workbookViewId="0" topLeftCell="A1">
      <selection activeCell="A1" sqref="A1:N1"/>
    </sheetView>
  </sheetViews>
  <sheetFormatPr defaultColWidth="9.00390625" defaultRowHeight="12.75"/>
  <cols>
    <col min="1" max="1" width="4.625" style="0" customWidth="1"/>
    <col min="2" max="2" width="22.375" style="0" customWidth="1"/>
    <col min="3" max="4" width="10.75390625" style="0" customWidth="1"/>
    <col min="5" max="7" width="11.75390625" style="0" customWidth="1"/>
    <col min="8" max="8" width="12.75390625" style="0" customWidth="1"/>
    <col min="9" max="9" width="11.75390625" style="0" customWidth="1"/>
    <col min="10" max="10" width="12.875" style="0" customWidth="1"/>
    <col min="11" max="11" width="10.75390625" style="0" customWidth="1"/>
    <col min="12" max="12" width="13.25390625" style="0" customWidth="1"/>
    <col min="13" max="14" width="11.75390625" style="0" customWidth="1"/>
  </cols>
  <sheetData>
    <row r="1" spans="1:14" ht="15">
      <c r="A1" s="549">
        <v>8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</row>
    <row r="2" spans="1:14" ht="15">
      <c r="A2" s="210"/>
      <c r="B2" s="210"/>
      <c r="C2" s="210"/>
      <c r="D2" s="210"/>
      <c r="E2" s="210" t="s">
        <v>433</v>
      </c>
      <c r="F2" s="210"/>
      <c r="G2" s="210"/>
      <c r="H2" s="210"/>
      <c r="I2" s="210"/>
      <c r="J2" s="210"/>
      <c r="K2" s="210"/>
      <c r="L2" s="210"/>
      <c r="M2" s="210"/>
      <c r="N2" s="210"/>
    </row>
    <row r="3" spans="1:14" ht="15.75" thickBot="1">
      <c r="A3" s="210"/>
      <c r="B3" s="210"/>
      <c r="C3" s="210"/>
      <c r="D3" s="210" t="s">
        <v>453</v>
      </c>
      <c r="E3" s="210"/>
      <c r="F3" s="210"/>
      <c r="G3" s="210"/>
      <c r="H3" s="210"/>
      <c r="I3" s="210"/>
      <c r="J3" s="210"/>
      <c r="K3" s="210"/>
      <c r="L3" s="210"/>
      <c r="M3" s="210"/>
      <c r="N3" s="210"/>
    </row>
    <row r="4" spans="1:14" ht="19.5" customHeight="1" thickBot="1">
      <c r="A4" s="532" t="s">
        <v>408</v>
      </c>
      <c r="B4" s="533"/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4"/>
    </row>
    <row r="5" spans="1:14" ht="15" customHeight="1">
      <c r="A5" s="552" t="s">
        <v>300</v>
      </c>
      <c r="B5" s="554" t="s">
        <v>301</v>
      </c>
      <c r="C5" s="555"/>
      <c r="D5" s="558" t="s">
        <v>302</v>
      </c>
      <c r="E5" s="526" t="s">
        <v>303</v>
      </c>
      <c r="F5" s="527"/>
      <c r="G5" s="527"/>
      <c r="H5" s="528"/>
      <c r="I5" s="558" t="s">
        <v>376</v>
      </c>
      <c r="J5" s="568" t="s">
        <v>377</v>
      </c>
      <c r="K5" s="569"/>
      <c r="L5" s="569"/>
      <c r="M5" s="569"/>
      <c r="N5" s="570"/>
    </row>
    <row r="6" spans="1:14" ht="43.5" customHeight="1" thickBot="1">
      <c r="A6" s="553"/>
      <c r="B6" s="556"/>
      <c r="C6" s="557"/>
      <c r="D6" s="559"/>
      <c r="E6" s="529"/>
      <c r="F6" s="530"/>
      <c r="G6" s="530"/>
      <c r="H6" s="531"/>
      <c r="I6" s="559"/>
      <c r="J6" s="212" t="s">
        <v>378</v>
      </c>
      <c r="K6" s="212" t="s">
        <v>379</v>
      </c>
      <c r="L6" s="212" t="s">
        <v>10</v>
      </c>
      <c r="M6" s="212" t="s">
        <v>380</v>
      </c>
      <c r="N6" s="213" t="s">
        <v>295</v>
      </c>
    </row>
    <row r="7" spans="1:14" ht="12" customHeight="1" thickBot="1">
      <c r="A7" s="214">
        <v>1</v>
      </c>
      <c r="B7" s="550">
        <v>2</v>
      </c>
      <c r="C7" s="551"/>
      <c r="D7" s="215">
        <v>3</v>
      </c>
      <c r="E7" s="563">
        <v>4</v>
      </c>
      <c r="F7" s="564"/>
      <c r="G7" s="564"/>
      <c r="H7" s="565"/>
      <c r="I7" s="215">
        <v>5</v>
      </c>
      <c r="J7" s="215">
        <v>6</v>
      </c>
      <c r="K7" s="215">
        <v>7</v>
      </c>
      <c r="L7" s="215">
        <v>8</v>
      </c>
      <c r="M7" s="215">
        <v>9</v>
      </c>
      <c r="N7" s="216">
        <v>10</v>
      </c>
    </row>
    <row r="8" spans="1:14" ht="30" customHeight="1" thickTop="1">
      <c r="A8" s="217" t="s">
        <v>381</v>
      </c>
      <c r="B8" s="566" t="s">
        <v>451</v>
      </c>
      <c r="C8" s="567"/>
      <c r="D8" s="218">
        <v>2003</v>
      </c>
      <c r="E8" s="560" t="s">
        <v>452</v>
      </c>
      <c r="F8" s="561"/>
      <c r="G8" s="561"/>
      <c r="H8" s="562"/>
      <c r="I8" s="219">
        <v>105</v>
      </c>
      <c r="J8" s="220">
        <v>105</v>
      </c>
      <c r="K8" s="220"/>
      <c r="L8" s="220"/>
      <c r="M8" s="220"/>
      <c r="N8" s="221"/>
    </row>
    <row r="9" spans="1:14" ht="13.5" thickBot="1">
      <c r="A9" s="222"/>
      <c r="B9" s="571"/>
      <c r="C9" s="572"/>
      <c r="D9" s="223"/>
      <c r="E9" s="536"/>
      <c r="F9" s="537"/>
      <c r="G9" s="537"/>
      <c r="H9" s="538"/>
      <c r="I9" s="224"/>
      <c r="J9" s="225"/>
      <c r="K9" s="225"/>
      <c r="L9" s="225"/>
      <c r="M9" s="225"/>
      <c r="N9" s="226"/>
    </row>
    <row r="10" spans="1:14" ht="5.25" customHeight="1" thickTop="1">
      <c r="A10" s="539"/>
      <c r="B10" s="540"/>
      <c r="C10" s="540"/>
      <c r="D10" s="540"/>
      <c r="E10" s="540"/>
      <c r="F10" s="540"/>
      <c r="G10" s="540"/>
      <c r="H10" s="540"/>
      <c r="I10" s="540"/>
      <c r="J10" s="540"/>
      <c r="K10" s="540"/>
      <c r="L10" s="540"/>
      <c r="M10" s="540"/>
      <c r="N10" s="541"/>
    </row>
    <row r="11" spans="1:14" ht="16.5" customHeight="1" thickBot="1">
      <c r="A11" s="573" t="s">
        <v>371</v>
      </c>
      <c r="B11" s="574"/>
      <c r="C11" s="574"/>
      <c r="D11" s="574"/>
      <c r="E11" s="574"/>
      <c r="F11" s="574"/>
      <c r="G11" s="574"/>
      <c r="H11" s="575"/>
      <c r="I11" s="227">
        <f>SUM(J11:N11)</f>
        <v>105</v>
      </c>
      <c r="J11" s="228">
        <f>SUM(J8:J8)</f>
        <v>105</v>
      </c>
      <c r="K11" s="228">
        <f>SUM(K8:K8)</f>
        <v>0</v>
      </c>
      <c r="L11" s="228">
        <f>SUM(L8:L8)</f>
        <v>0</v>
      </c>
      <c r="M11" s="228">
        <f>SUM(M8:M8)</f>
        <v>0</v>
      </c>
      <c r="N11" s="229">
        <f>SUM(N8:N8)</f>
        <v>0</v>
      </c>
    </row>
    <row r="12" spans="1:14" ht="19.5" customHeight="1">
      <c r="A12" s="309"/>
      <c r="B12" s="545" t="s">
        <v>454</v>
      </c>
      <c r="C12" s="545"/>
      <c r="D12" s="545"/>
      <c r="E12" s="545"/>
      <c r="F12" s="545"/>
      <c r="G12" s="545"/>
      <c r="H12" s="545"/>
      <c r="I12" s="545"/>
      <c r="J12" s="545"/>
      <c r="K12" s="545"/>
      <c r="L12" s="545"/>
      <c r="M12" s="545"/>
      <c r="N12" s="545"/>
    </row>
    <row r="13" spans="1:14" ht="15">
      <c r="A13" s="230"/>
      <c r="B13" s="230"/>
      <c r="C13" s="230"/>
      <c r="D13" s="230"/>
      <c r="E13" s="230"/>
      <c r="F13" s="230"/>
      <c r="G13" s="230"/>
      <c r="H13" s="210"/>
      <c r="I13" s="210"/>
      <c r="J13" s="210"/>
      <c r="K13" s="210"/>
      <c r="L13" s="210"/>
      <c r="M13" s="210"/>
      <c r="N13" s="210"/>
    </row>
    <row r="14" spans="1:14" ht="18.75" customHeight="1">
      <c r="A14" s="542" t="s">
        <v>304</v>
      </c>
      <c r="B14" s="543"/>
      <c r="C14" s="543"/>
      <c r="D14" s="543"/>
      <c r="E14" s="543"/>
      <c r="F14" s="543"/>
      <c r="G14" s="543"/>
      <c r="H14" s="543"/>
      <c r="I14" s="543"/>
      <c r="J14" s="543"/>
      <c r="K14" s="543"/>
      <c r="L14" s="543"/>
      <c r="M14" s="543"/>
      <c r="N14" s="544"/>
    </row>
    <row r="15" spans="1:14" ht="15">
      <c r="A15" s="230"/>
      <c r="B15" s="230"/>
      <c r="C15" s="230"/>
      <c r="D15" s="230"/>
      <c r="E15" s="230"/>
      <c r="F15" s="230"/>
      <c r="G15" s="230"/>
      <c r="H15" s="210"/>
      <c r="I15" s="210"/>
      <c r="J15" s="210"/>
      <c r="K15" s="210"/>
      <c r="L15" s="210"/>
      <c r="M15" s="210"/>
      <c r="N15" s="210"/>
    </row>
    <row r="16" spans="1:14" ht="15">
      <c r="A16" s="230"/>
      <c r="B16" s="230"/>
      <c r="C16" s="230"/>
      <c r="D16" s="230"/>
      <c r="E16" s="230"/>
      <c r="F16" s="230"/>
      <c r="G16" s="230"/>
      <c r="H16" s="210"/>
      <c r="I16" s="210"/>
      <c r="J16" s="210"/>
      <c r="K16" s="210"/>
      <c r="L16" s="210"/>
      <c r="M16" s="210"/>
      <c r="N16" s="210"/>
    </row>
    <row r="17" spans="1:14" s="231" customFormat="1" ht="17.25" customHeight="1" thickBot="1">
      <c r="A17" s="232"/>
      <c r="B17" s="232"/>
      <c r="C17" s="233"/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</row>
    <row r="18" spans="1:14" s="231" customFormat="1" ht="19.5" customHeight="1">
      <c r="A18" s="546" t="s">
        <v>407</v>
      </c>
      <c r="B18" s="547"/>
      <c r="C18" s="547"/>
      <c r="D18" s="547"/>
      <c r="E18" s="547"/>
      <c r="F18" s="547"/>
      <c r="G18" s="547"/>
      <c r="H18" s="547"/>
      <c r="I18" s="547"/>
      <c r="J18" s="547"/>
      <c r="K18" s="547"/>
      <c r="L18" s="547"/>
      <c r="M18" s="547"/>
      <c r="N18" s="548"/>
    </row>
    <row r="19" spans="1:14" s="231" customFormat="1" ht="37.5" customHeight="1">
      <c r="A19" s="310" t="s">
        <v>300</v>
      </c>
      <c r="B19" s="418" t="s">
        <v>340</v>
      </c>
      <c r="C19" s="418"/>
      <c r="D19" s="418"/>
      <c r="E19" s="418"/>
      <c r="F19" s="418"/>
      <c r="G19" s="418" t="s">
        <v>403</v>
      </c>
      <c r="H19" s="418"/>
      <c r="I19" s="418" t="s">
        <v>11</v>
      </c>
      <c r="J19" s="418"/>
      <c r="K19" s="418" t="s">
        <v>404</v>
      </c>
      <c r="L19" s="418"/>
      <c r="M19" s="418" t="s">
        <v>405</v>
      </c>
      <c r="N19" s="579"/>
    </row>
    <row r="20" spans="1:14" s="231" customFormat="1" ht="17.25" customHeight="1">
      <c r="A20" s="311"/>
      <c r="B20" s="576"/>
      <c r="C20" s="576"/>
      <c r="D20" s="576"/>
      <c r="E20" s="576"/>
      <c r="F20" s="576"/>
      <c r="G20" s="524"/>
      <c r="H20" s="524"/>
      <c r="I20" s="524"/>
      <c r="J20" s="524"/>
      <c r="K20" s="524"/>
      <c r="L20" s="524"/>
      <c r="M20" s="524"/>
      <c r="N20" s="581"/>
    </row>
    <row r="21" spans="1:14" s="231" customFormat="1" ht="17.25" customHeight="1">
      <c r="A21" s="311"/>
      <c r="B21" s="576"/>
      <c r="C21" s="576"/>
      <c r="D21" s="576"/>
      <c r="E21" s="576"/>
      <c r="F21" s="576"/>
      <c r="G21" s="524"/>
      <c r="H21" s="524"/>
      <c r="I21" s="524"/>
      <c r="J21" s="524"/>
      <c r="K21" s="524"/>
      <c r="L21" s="524"/>
      <c r="M21" s="524"/>
      <c r="N21" s="581"/>
    </row>
    <row r="22" spans="1:14" s="231" customFormat="1" ht="17.25" customHeight="1">
      <c r="A22" s="311"/>
      <c r="B22" s="576"/>
      <c r="C22" s="576"/>
      <c r="D22" s="576"/>
      <c r="E22" s="576"/>
      <c r="F22" s="576"/>
      <c r="G22" s="524"/>
      <c r="H22" s="524"/>
      <c r="I22" s="524"/>
      <c r="J22" s="524"/>
      <c r="K22" s="524"/>
      <c r="L22" s="524"/>
      <c r="M22" s="524"/>
      <c r="N22" s="581"/>
    </row>
    <row r="23" spans="1:14" s="231" customFormat="1" ht="17.25" customHeight="1" thickBot="1">
      <c r="A23" s="312"/>
      <c r="B23" s="577"/>
      <c r="C23" s="577"/>
      <c r="D23" s="577"/>
      <c r="E23" s="577"/>
      <c r="F23" s="577"/>
      <c r="G23" s="578"/>
      <c r="H23" s="578"/>
      <c r="I23" s="578"/>
      <c r="J23" s="578"/>
      <c r="K23" s="578"/>
      <c r="L23" s="578"/>
      <c r="M23" s="578"/>
      <c r="N23" s="580"/>
    </row>
    <row r="24" spans="1:14" s="231" customFormat="1" ht="19.5" customHeight="1" thickBot="1" thickTop="1">
      <c r="A24" s="587" t="s">
        <v>405</v>
      </c>
      <c r="B24" s="588"/>
      <c r="C24" s="588"/>
      <c r="D24" s="588"/>
      <c r="E24" s="588"/>
      <c r="F24" s="588"/>
      <c r="G24" s="523">
        <f>SUM(G20:H23)</f>
        <v>0</v>
      </c>
      <c r="H24" s="523"/>
      <c r="I24" s="523">
        <f>SUM(I20:J23)</f>
        <v>0</v>
      </c>
      <c r="J24" s="523"/>
      <c r="K24" s="523">
        <f>SUM(K20:L23)</f>
        <v>0</v>
      </c>
      <c r="L24" s="523"/>
      <c r="M24" s="582">
        <f>SUM(G24:L24)</f>
        <v>0</v>
      </c>
      <c r="N24" s="583"/>
    </row>
    <row r="25" spans="1:14" s="231" customFormat="1" ht="19.5" customHeight="1" thickBot="1">
      <c r="A25" s="589" t="s">
        <v>406</v>
      </c>
      <c r="B25" s="559"/>
      <c r="C25" s="559"/>
      <c r="D25" s="559"/>
      <c r="E25" s="559"/>
      <c r="F25" s="559"/>
      <c r="G25" s="584"/>
      <c r="H25" s="584"/>
      <c r="I25" s="584"/>
      <c r="J25" s="584"/>
      <c r="K25" s="584"/>
      <c r="L25" s="584"/>
      <c r="M25" s="585">
        <v>1</v>
      </c>
      <c r="N25" s="586"/>
    </row>
    <row r="26" spans="1:14" s="231" customFormat="1" ht="17.25" customHeight="1">
      <c r="A26" s="232"/>
      <c r="B26" s="232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</row>
    <row r="27" spans="1:14" s="231" customFormat="1" ht="17.25" customHeight="1">
      <c r="A27" s="232"/>
      <c r="B27" s="232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33"/>
      <c r="N27" s="233"/>
    </row>
    <row r="28" spans="1:14" s="231" customFormat="1" ht="17.25" customHeight="1">
      <c r="A28" s="232"/>
      <c r="B28" s="232"/>
      <c r="C28" s="233"/>
      <c r="D28" s="233"/>
      <c r="E28" s="233"/>
      <c r="F28" s="233"/>
      <c r="G28" s="233"/>
      <c r="H28" s="233"/>
      <c r="I28" s="233"/>
      <c r="J28" s="233"/>
      <c r="K28" s="233"/>
      <c r="L28" s="233"/>
      <c r="M28" s="233"/>
      <c r="N28" s="233"/>
    </row>
    <row r="29" spans="1:14" s="231" customFormat="1" ht="17.25" customHeight="1">
      <c r="A29" s="542" t="s">
        <v>305</v>
      </c>
      <c r="B29" s="543"/>
      <c r="C29" s="543"/>
      <c r="D29" s="543"/>
      <c r="E29" s="543"/>
      <c r="F29" s="543"/>
      <c r="G29" s="543"/>
      <c r="H29" s="543"/>
      <c r="I29" s="543"/>
      <c r="J29" s="543"/>
      <c r="K29" s="543"/>
      <c r="L29" s="543"/>
      <c r="M29" s="543"/>
      <c r="N29" s="544"/>
    </row>
    <row r="30" spans="1:14" ht="14.25">
      <c r="A30" s="232"/>
      <c r="B30" s="232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</row>
    <row r="31" spans="1:14" s="231" customFormat="1" ht="18" customHeight="1">
      <c r="A31" s="232"/>
      <c r="B31" s="232"/>
      <c r="C31" s="233"/>
      <c r="D31" s="233"/>
      <c r="E31" s="233"/>
      <c r="F31" s="233"/>
      <c r="G31" s="233"/>
      <c r="H31" s="233"/>
      <c r="I31" s="233"/>
      <c r="J31" s="233"/>
      <c r="K31" s="233"/>
      <c r="L31" s="233"/>
      <c r="M31" s="233"/>
      <c r="N31" s="233"/>
    </row>
    <row r="32" spans="1:14" ht="12.75">
      <c r="A32" s="231"/>
      <c r="B32" s="211"/>
      <c r="C32" s="211"/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</row>
    <row r="33" ht="12.75" customHeight="1"/>
    <row r="34" spans="2:14" ht="12.75" customHeight="1">
      <c r="B34" s="525" t="s">
        <v>382</v>
      </c>
      <c r="C34" s="525"/>
      <c r="D34" s="525"/>
      <c r="E34" s="525"/>
      <c r="F34" s="525"/>
      <c r="G34" s="525"/>
      <c r="H34" s="525"/>
      <c r="I34" s="525"/>
      <c r="J34" s="525"/>
      <c r="K34" s="525"/>
      <c r="L34" s="525"/>
      <c r="M34" s="525"/>
      <c r="N34" s="525"/>
    </row>
    <row r="35" spans="2:14" ht="12.75">
      <c r="B35" s="142" t="s">
        <v>341</v>
      </c>
      <c r="C35" s="234"/>
      <c r="D35" s="235"/>
      <c r="E35" s="235"/>
      <c r="F35" s="234"/>
      <c r="G35" s="234"/>
      <c r="H35" s="234"/>
      <c r="I35" s="234"/>
      <c r="J35" s="234"/>
      <c r="K35" s="234"/>
      <c r="L35" s="234"/>
      <c r="M35" s="234"/>
      <c r="N35" s="234"/>
    </row>
    <row r="36" spans="2:14" ht="36" customHeight="1">
      <c r="B36" s="535" t="s">
        <v>342</v>
      </c>
      <c r="C36" s="535"/>
      <c r="D36" s="535"/>
      <c r="E36" s="535"/>
      <c r="F36" s="535"/>
      <c r="G36" s="535"/>
      <c r="H36" s="535"/>
      <c r="I36" s="535"/>
      <c r="J36" s="535"/>
      <c r="K36" s="535"/>
      <c r="L36" s="535"/>
      <c r="M36" s="535"/>
      <c r="N36" s="535"/>
    </row>
    <row r="37" spans="2:14" ht="12.75" customHeight="1">
      <c r="B37" s="525" t="s">
        <v>306</v>
      </c>
      <c r="C37" s="525"/>
      <c r="D37" s="525"/>
      <c r="E37" s="525"/>
      <c r="F37" s="525"/>
      <c r="G37" s="525"/>
      <c r="H37" s="525"/>
      <c r="I37" s="525"/>
      <c r="J37" s="525"/>
      <c r="K37" s="525"/>
      <c r="L37" s="525"/>
      <c r="M37" s="525"/>
      <c r="N37" s="525"/>
    </row>
    <row r="38" spans="2:14" ht="25.5" customHeight="1">
      <c r="B38" s="525" t="s">
        <v>307</v>
      </c>
      <c r="C38" s="525"/>
      <c r="D38" s="525"/>
      <c r="E38" s="525"/>
      <c r="F38" s="525"/>
      <c r="G38" s="525"/>
      <c r="H38" s="525"/>
      <c r="I38" s="525"/>
      <c r="J38" s="525"/>
      <c r="K38" s="525"/>
      <c r="L38" s="525"/>
      <c r="M38" s="525"/>
      <c r="N38" s="525"/>
    </row>
    <row r="39" spans="2:14" ht="12.75" customHeight="1">
      <c r="B39" s="525" t="s">
        <v>383</v>
      </c>
      <c r="C39" s="525"/>
      <c r="D39" s="525"/>
      <c r="E39" s="525"/>
      <c r="F39" s="525"/>
      <c r="G39" s="525"/>
      <c r="H39" s="525"/>
      <c r="I39" s="525"/>
      <c r="J39" s="525"/>
      <c r="K39" s="525"/>
      <c r="L39" s="525"/>
      <c r="M39" s="525"/>
      <c r="N39" s="525"/>
    </row>
    <row r="40" spans="2:14" ht="12.75">
      <c r="B40" s="525" t="s">
        <v>308</v>
      </c>
      <c r="C40" s="525"/>
      <c r="D40" s="525"/>
      <c r="E40" s="525"/>
      <c r="F40" s="525"/>
      <c r="G40" s="525"/>
      <c r="H40" s="525"/>
      <c r="I40" s="525"/>
      <c r="J40" s="525"/>
      <c r="K40" s="525"/>
      <c r="L40" s="525"/>
      <c r="M40" s="525"/>
      <c r="N40" s="525"/>
    </row>
    <row r="41" spans="2:14" ht="12.75">
      <c r="B41" s="525" t="s">
        <v>309</v>
      </c>
      <c r="C41" s="525"/>
      <c r="D41" s="525"/>
      <c r="E41" s="525"/>
      <c r="F41" s="525"/>
      <c r="G41" s="525"/>
      <c r="H41" s="525"/>
      <c r="I41" s="525"/>
      <c r="J41" s="525"/>
      <c r="K41" s="525"/>
      <c r="L41" s="525"/>
      <c r="M41" s="525"/>
      <c r="N41" s="525"/>
    </row>
    <row r="42" spans="2:14" ht="12.75">
      <c r="B42" s="525" t="s">
        <v>310</v>
      </c>
      <c r="C42" s="525"/>
      <c r="D42" s="525"/>
      <c r="E42" s="525"/>
      <c r="F42" s="525"/>
      <c r="G42" s="525"/>
      <c r="H42" s="525"/>
      <c r="I42" s="525"/>
      <c r="J42" s="525"/>
      <c r="K42" s="525"/>
      <c r="L42" s="525"/>
      <c r="M42" s="525"/>
      <c r="N42" s="525"/>
    </row>
    <row r="43" spans="2:14" ht="12.75">
      <c r="B43" s="143"/>
      <c r="C43" s="234"/>
      <c r="D43" s="235"/>
      <c r="E43" s="235"/>
      <c r="F43" s="234"/>
      <c r="G43" s="234"/>
      <c r="H43" s="234"/>
      <c r="I43" s="234"/>
      <c r="J43" s="234"/>
      <c r="K43" s="234"/>
      <c r="L43" s="234"/>
      <c r="M43" s="234"/>
      <c r="N43" s="234"/>
    </row>
    <row r="44" spans="2:14" ht="12.75">
      <c r="B44" s="143"/>
      <c r="C44" s="234"/>
      <c r="D44" s="235"/>
      <c r="E44" s="235"/>
      <c r="F44" s="234"/>
      <c r="G44" s="234"/>
      <c r="H44" s="234"/>
      <c r="I44" s="234"/>
      <c r="J44" s="234"/>
      <c r="K44" s="234"/>
      <c r="L44" s="234"/>
      <c r="M44" s="234"/>
      <c r="N44" s="234"/>
    </row>
    <row r="45" spans="2:14" ht="12.75">
      <c r="B45" s="143"/>
      <c r="C45" s="234"/>
      <c r="D45" s="235"/>
      <c r="E45" s="235"/>
      <c r="F45" s="234"/>
      <c r="G45" s="234"/>
      <c r="H45" s="234"/>
      <c r="I45" s="234"/>
      <c r="J45" s="234"/>
      <c r="K45" s="234"/>
      <c r="L45" s="234"/>
      <c r="M45" s="234"/>
      <c r="N45" s="234"/>
    </row>
    <row r="46" spans="2:14" ht="12.75">
      <c r="B46" s="143"/>
      <c r="C46" s="234"/>
      <c r="D46" s="235"/>
      <c r="E46" s="235"/>
      <c r="F46" s="234"/>
      <c r="G46" s="234"/>
      <c r="H46" s="234"/>
      <c r="I46" s="234"/>
      <c r="J46" s="234"/>
      <c r="K46" s="234"/>
      <c r="L46" s="234"/>
      <c r="M46" s="234"/>
      <c r="N46" s="234"/>
    </row>
    <row r="47" spans="2:14" ht="12.75">
      <c r="B47" s="143"/>
      <c r="C47" s="234"/>
      <c r="D47" s="235"/>
      <c r="E47" s="235"/>
      <c r="F47" s="234"/>
      <c r="G47" s="234"/>
      <c r="H47" s="234"/>
      <c r="I47" s="234"/>
      <c r="J47" s="234"/>
      <c r="K47" s="234"/>
      <c r="L47" s="234"/>
      <c r="M47" s="234"/>
      <c r="N47" s="234"/>
    </row>
    <row r="48" spans="2:14" ht="12.75">
      <c r="B48" s="144"/>
      <c r="C48" s="132"/>
      <c r="D48" s="236"/>
      <c r="E48" s="236"/>
      <c r="F48" s="132"/>
      <c r="G48" s="132"/>
      <c r="H48" s="132"/>
      <c r="I48" s="132"/>
      <c r="J48" s="132"/>
      <c r="K48" s="132"/>
      <c r="L48" s="132"/>
      <c r="M48" s="132"/>
      <c r="N48" s="132"/>
    </row>
    <row r="49" spans="2:14" ht="12.75">
      <c r="B49" s="237" t="s">
        <v>455</v>
      </c>
      <c r="C49" s="132"/>
      <c r="J49" s="132"/>
      <c r="K49" t="s">
        <v>456</v>
      </c>
      <c r="L49" s="132"/>
      <c r="M49" s="132"/>
      <c r="N49" s="132"/>
    </row>
    <row r="50" spans="2:14" ht="13.5">
      <c r="B50" s="238" t="s">
        <v>409</v>
      </c>
      <c r="C50" s="132"/>
      <c r="J50" s="132"/>
      <c r="K50" s="132"/>
      <c r="L50" s="132"/>
      <c r="M50" s="132"/>
      <c r="N50" s="132"/>
    </row>
    <row r="51" spans="2:14" ht="13.5">
      <c r="B51" s="145"/>
      <c r="C51" s="132"/>
      <c r="J51" s="132"/>
      <c r="K51" s="132"/>
      <c r="L51" s="132"/>
      <c r="M51" s="132"/>
      <c r="N51" s="132"/>
    </row>
    <row r="52" spans="2:14" ht="13.5">
      <c r="B52" s="145"/>
      <c r="C52" s="132"/>
      <c r="J52" s="132"/>
      <c r="K52" s="132"/>
      <c r="L52" s="132"/>
      <c r="M52" s="132"/>
      <c r="N52" s="132"/>
    </row>
    <row r="53" spans="2:14" ht="13.5">
      <c r="B53" s="145"/>
      <c r="C53" s="132"/>
      <c r="J53" s="132"/>
      <c r="K53" s="132"/>
      <c r="L53" s="132"/>
      <c r="M53" s="132"/>
      <c r="N53" s="132"/>
    </row>
    <row r="54" spans="2:14" ht="13.5">
      <c r="B54" s="145"/>
      <c r="C54" s="132"/>
      <c r="J54" s="132"/>
      <c r="K54" s="132"/>
      <c r="L54" s="132"/>
      <c r="M54" s="132"/>
      <c r="N54" s="132"/>
    </row>
    <row r="55" spans="2:14" ht="13.5">
      <c r="B55" s="145"/>
      <c r="C55" s="132"/>
      <c r="J55" s="132"/>
      <c r="K55" s="132"/>
      <c r="L55" s="132"/>
      <c r="M55" s="132"/>
      <c r="N55" s="132"/>
    </row>
    <row r="56" spans="2:14" ht="13.5">
      <c r="B56" s="145"/>
      <c r="C56" s="132"/>
      <c r="J56" s="132"/>
      <c r="K56" s="132"/>
      <c r="L56" s="132"/>
      <c r="M56" s="132"/>
      <c r="N56" s="132"/>
    </row>
    <row r="57" spans="2:14" ht="13.5">
      <c r="B57" s="145"/>
      <c r="C57" s="132"/>
      <c r="J57" s="132"/>
      <c r="K57" s="132"/>
      <c r="L57" s="132"/>
      <c r="M57" s="132"/>
      <c r="N57" s="132"/>
    </row>
  </sheetData>
  <sheetProtection/>
  <mergeCells count="63">
    <mergeCell ref="A29:N29"/>
    <mergeCell ref="K24:L24"/>
    <mergeCell ref="M24:N24"/>
    <mergeCell ref="K25:L25"/>
    <mergeCell ref="I25:J25"/>
    <mergeCell ref="M25:N25"/>
    <mergeCell ref="A24:F24"/>
    <mergeCell ref="A25:F25"/>
    <mergeCell ref="G24:H24"/>
    <mergeCell ref="G25:H25"/>
    <mergeCell ref="M19:N19"/>
    <mergeCell ref="M23:N23"/>
    <mergeCell ref="M21:N21"/>
    <mergeCell ref="K20:L20"/>
    <mergeCell ref="M20:N20"/>
    <mergeCell ref="B22:F22"/>
    <mergeCell ref="G22:H22"/>
    <mergeCell ref="I22:J22"/>
    <mergeCell ref="K22:L22"/>
    <mergeCell ref="M22:N22"/>
    <mergeCell ref="I23:J23"/>
    <mergeCell ref="K23:L23"/>
    <mergeCell ref="G19:H19"/>
    <mergeCell ref="I19:J19"/>
    <mergeCell ref="K19:L19"/>
    <mergeCell ref="B21:F21"/>
    <mergeCell ref="G21:H21"/>
    <mergeCell ref="B9:C9"/>
    <mergeCell ref="A11:H11"/>
    <mergeCell ref="B20:F20"/>
    <mergeCell ref="G20:H20"/>
    <mergeCell ref="I20:J20"/>
    <mergeCell ref="I21:J21"/>
    <mergeCell ref="A1:N1"/>
    <mergeCell ref="B7:C7"/>
    <mergeCell ref="A5:A6"/>
    <mergeCell ref="B5:C6"/>
    <mergeCell ref="D5:D6"/>
    <mergeCell ref="E8:H8"/>
    <mergeCell ref="E7:H7"/>
    <mergeCell ref="B8:C8"/>
    <mergeCell ref="J5:N5"/>
    <mergeCell ref="I5:I6"/>
    <mergeCell ref="E5:H6"/>
    <mergeCell ref="A4:N4"/>
    <mergeCell ref="B36:N36"/>
    <mergeCell ref="B34:N34"/>
    <mergeCell ref="E9:H9"/>
    <mergeCell ref="A10:N10"/>
    <mergeCell ref="A14:N14"/>
    <mergeCell ref="B19:F19"/>
    <mergeCell ref="B12:N12"/>
    <mergeCell ref="A18:N18"/>
    <mergeCell ref="I24:J24"/>
    <mergeCell ref="K21:L21"/>
    <mergeCell ref="B37:N37"/>
    <mergeCell ref="B42:N42"/>
    <mergeCell ref="B38:N38"/>
    <mergeCell ref="B39:N39"/>
    <mergeCell ref="B40:N40"/>
    <mergeCell ref="B41:N41"/>
    <mergeCell ref="B23:F23"/>
    <mergeCell ref="G23:H23"/>
  </mergeCells>
  <printOptions/>
  <pageMargins left="0.7874015748031497" right="0.1968503937007874" top="0.5905511811023623" bottom="0.5905511811023623" header="0.31496062992125984" footer="0.31496062992125984"/>
  <pageSetup horizontalDpi="600" verticalDpi="600" orientation="portrait" paperSize="9" scale="56" r:id="rId1"/>
  <ignoredErrors>
    <ignoredError sqref="J11:N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</dc:creator>
  <cp:keywords/>
  <dc:description/>
  <cp:lastModifiedBy>demydyuk</cp:lastModifiedBy>
  <cp:lastPrinted>2019-09-18T11:24:09Z</cp:lastPrinted>
  <dcterms:created xsi:type="dcterms:W3CDTF">2003-03-13T16:00:22Z</dcterms:created>
  <dcterms:modified xsi:type="dcterms:W3CDTF">2019-12-16T08:29:30Z</dcterms:modified>
  <cp:category/>
  <cp:version/>
  <cp:contentType/>
  <cp:contentStatus/>
</cp:coreProperties>
</file>